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xfhf\Desktop\"/>
    </mc:Choice>
  </mc:AlternateContent>
  <xr:revisionPtr revIDLastSave="0" documentId="13_ncr:1_{57EBE0AC-082A-4D2F-9C61-066EBAE99DF6}" xr6:coauthVersionLast="47" xr6:coauthVersionMax="47" xr10:uidLastSave="{00000000-0000-0000-0000-000000000000}"/>
  <bookViews>
    <workbookView xWindow="-108" yWindow="-108" windowWidth="23256" windowHeight="12576" tabRatio="599" xr2:uid="{00000000-000D-0000-FFFF-FFFF00000000}"/>
  </bookViews>
  <sheets>
    <sheet name="Ⅰ施設・職員" sheetId="10" r:id="rId1"/>
  </sheets>
  <definedNames>
    <definedName name="_xlnm.Print_Area" localSheetId="0">Ⅰ施設・職員!$A$1:$S$271</definedName>
    <definedName name="_xlnm.Print_Titles" localSheetId="0">Ⅰ施設・職員!$1:$4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7" i="10" l="1"/>
  <c r="AD107" i="10" s="1"/>
  <c r="AL122" i="10"/>
  <c r="AK122" i="10"/>
  <c r="AJ122" i="10"/>
  <c r="AI122" i="10"/>
  <c r="AH122" i="10"/>
  <c r="AG122" i="10"/>
  <c r="AF122" i="10"/>
  <c r="AE122" i="10"/>
  <c r="AD122" i="10"/>
  <c r="AC122" i="10"/>
  <c r="AB122" i="10"/>
  <c r="M216" i="10"/>
  <c r="O181" i="10"/>
  <c r="O172" i="10"/>
  <c r="O138" i="10"/>
  <c r="O98" i="10"/>
  <c r="O23" i="10" l="1"/>
  <c r="N23" i="10"/>
  <c r="R196" i="10" l="1"/>
  <c r="Q196" i="10"/>
  <c r="O180" i="10" l="1"/>
  <c r="N180" i="10"/>
  <c r="O179" i="10"/>
  <c r="N179" i="10"/>
  <c r="O178" i="10"/>
  <c r="N178" i="10"/>
  <c r="R177" i="10"/>
  <c r="Q177" i="10"/>
  <c r="M177" i="10"/>
  <c r="L177" i="10"/>
  <c r="K177" i="10"/>
  <c r="J177" i="10"/>
  <c r="I177" i="10"/>
  <c r="H177" i="10"/>
  <c r="N177" i="10" s="1"/>
  <c r="O177" i="10" l="1"/>
  <c r="M140" i="10"/>
  <c r="L140" i="10"/>
  <c r="O141" i="10"/>
  <c r="R140" i="10"/>
  <c r="Q140" i="10"/>
  <c r="K140" i="10"/>
  <c r="J140" i="10"/>
  <c r="I140" i="10"/>
  <c r="H140" i="10"/>
  <c r="N140" i="10" l="1"/>
  <c r="O140" i="10"/>
  <c r="O86" i="10" l="1"/>
  <c r="N86" i="10"/>
  <c r="O210" i="10" l="1"/>
  <c r="N210" i="10"/>
  <c r="O209" i="10"/>
  <c r="N209" i="10"/>
  <c r="O74" i="10" l="1"/>
  <c r="N74" i="10"/>
  <c r="O73" i="10"/>
  <c r="N73" i="10"/>
  <c r="O72" i="10"/>
  <c r="N72" i="10"/>
  <c r="R71" i="10"/>
  <c r="Q71" i="10"/>
  <c r="M71" i="10"/>
  <c r="L71" i="10"/>
  <c r="K71" i="10"/>
  <c r="J71" i="10"/>
  <c r="I71" i="10"/>
  <c r="O71" i="10" s="1"/>
  <c r="H71" i="10"/>
  <c r="N71" i="10" s="1"/>
  <c r="O192" i="10" l="1"/>
  <c r="N192" i="10"/>
  <c r="O191" i="10"/>
  <c r="N191" i="10"/>
  <c r="O190" i="10"/>
  <c r="N190" i="10"/>
  <c r="O189" i="10"/>
  <c r="N189" i="10"/>
  <c r="R188" i="10"/>
  <c r="Q188" i="10"/>
  <c r="M188" i="10"/>
  <c r="L188" i="10"/>
  <c r="K188" i="10"/>
  <c r="J188" i="10"/>
  <c r="I188" i="10"/>
  <c r="H188" i="10"/>
  <c r="N188" i="10" s="1"/>
  <c r="O188" i="10" l="1"/>
  <c r="AL98" i="10"/>
  <c r="AK98" i="10"/>
  <c r="AJ98" i="10"/>
  <c r="AG98" i="10"/>
  <c r="AF98" i="10"/>
  <c r="AE98" i="10"/>
  <c r="AD98" i="10"/>
  <c r="AC98" i="10"/>
  <c r="AB98" i="10"/>
  <c r="AJ256" i="10"/>
  <c r="AG256" i="10"/>
  <c r="AF256" i="10"/>
  <c r="AE256" i="10"/>
  <c r="AD256" i="10"/>
  <c r="AC256" i="10"/>
  <c r="AB256" i="10"/>
  <c r="AL256" i="10"/>
  <c r="AK256" i="10"/>
  <c r="AL266" i="10" l="1"/>
  <c r="AK266" i="10"/>
  <c r="AJ266" i="10"/>
  <c r="AG266" i="10"/>
  <c r="AF266" i="10"/>
  <c r="AE266" i="10"/>
  <c r="AD266" i="10"/>
  <c r="AC266" i="10"/>
  <c r="AB266" i="10"/>
  <c r="O266" i="10"/>
  <c r="AI266" i="10" s="1"/>
  <c r="N266" i="10"/>
  <c r="AH266" i="10" s="1"/>
  <c r="AL265" i="10" l="1"/>
  <c r="AK265" i="10"/>
  <c r="AJ265" i="10"/>
  <c r="AG265" i="10"/>
  <c r="AF265" i="10"/>
  <c r="AE265" i="10"/>
  <c r="AD265" i="10"/>
  <c r="AC265" i="10"/>
  <c r="AB265" i="10"/>
  <c r="O265" i="10"/>
  <c r="AI265" i="10" s="1"/>
  <c r="N265" i="10"/>
  <c r="AH265" i="10" s="1"/>
  <c r="AL264" i="10" l="1"/>
  <c r="AK264" i="10"/>
  <c r="AJ264" i="10"/>
  <c r="AG264" i="10"/>
  <c r="AF264" i="10"/>
  <c r="AE264" i="10"/>
  <c r="AD264" i="10"/>
  <c r="AC264" i="10"/>
  <c r="AB264" i="10"/>
  <c r="O264" i="10"/>
  <c r="AI264" i="10" s="1"/>
  <c r="N264" i="10"/>
  <c r="AH264" i="10" s="1"/>
  <c r="AL263" i="10" l="1"/>
  <c r="AK263" i="10"/>
  <c r="AJ263" i="10"/>
  <c r="AG263" i="10"/>
  <c r="AF263" i="10"/>
  <c r="AE263" i="10"/>
  <c r="AD263" i="10"/>
  <c r="AC263" i="10"/>
  <c r="AB263" i="10"/>
  <c r="O263" i="10"/>
  <c r="AI263" i="10" s="1"/>
  <c r="N263" i="10"/>
  <c r="AH263" i="10" s="1"/>
  <c r="AL262" i="10" l="1"/>
  <c r="AK262" i="10"/>
  <c r="AJ262" i="10"/>
  <c r="AG262" i="10"/>
  <c r="AF262" i="10"/>
  <c r="AE262" i="10"/>
  <c r="AD262" i="10"/>
  <c r="AC262" i="10"/>
  <c r="AB262" i="10"/>
  <c r="O262" i="10"/>
  <c r="AI262" i="10" s="1"/>
  <c r="N262" i="10"/>
  <c r="AH262" i="10" s="1"/>
  <c r="O261" i="10" l="1"/>
  <c r="N261" i="10"/>
  <c r="O260" i="10"/>
  <c r="N260" i="10"/>
  <c r="AL259" i="10"/>
  <c r="AK259" i="10"/>
  <c r="AJ259" i="10"/>
  <c r="M259" i="10"/>
  <c r="AG259" i="10" s="1"/>
  <c r="L259" i="10"/>
  <c r="AF259" i="10" s="1"/>
  <c r="K259" i="10"/>
  <c r="AE259" i="10" s="1"/>
  <c r="J259" i="10"/>
  <c r="AD259" i="10" s="1"/>
  <c r="I259" i="10"/>
  <c r="AC259" i="10" s="1"/>
  <c r="H259" i="10"/>
  <c r="AB259" i="10" s="1"/>
  <c r="O259" i="10" l="1"/>
  <c r="AI259" i="10" s="1"/>
  <c r="N259" i="10"/>
  <c r="AH259" i="10" s="1"/>
  <c r="AL258" i="10" l="1"/>
  <c r="AK258" i="10"/>
  <c r="AJ258" i="10"/>
  <c r="AG258" i="10"/>
  <c r="AF258" i="10"/>
  <c r="AE258" i="10"/>
  <c r="AD258" i="10"/>
  <c r="AC258" i="10"/>
  <c r="AB258" i="10"/>
  <c r="O258" i="10"/>
  <c r="AI258" i="10" s="1"/>
  <c r="N258" i="10"/>
  <c r="AH258" i="10" s="1"/>
  <c r="AL257" i="10" l="1"/>
  <c r="AK257" i="10"/>
  <c r="AJ257" i="10"/>
  <c r="AG257" i="10"/>
  <c r="AF257" i="10"/>
  <c r="AE257" i="10"/>
  <c r="AD257" i="10"/>
  <c r="AC257" i="10"/>
  <c r="AB257" i="10"/>
  <c r="O257" i="10"/>
  <c r="AI257" i="10" s="1"/>
  <c r="N257" i="10"/>
  <c r="AH257" i="10" s="1"/>
  <c r="AA256" i="10" l="1"/>
  <c r="O256" i="10"/>
  <c r="AI256" i="10" s="1"/>
  <c r="N256" i="10"/>
  <c r="AH256" i="10" s="1"/>
  <c r="AL253" i="10" l="1"/>
  <c r="AK253" i="10"/>
  <c r="AJ253" i="10"/>
  <c r="M253" i="10"/>
  <c r="AG253" i="10" s="1"/>
  <c r="L253" i="10"/>
  <c r="AF253" i="10" s="1"/>
  <c r="K253" i="10"/>
  <c r="AE253" i="10" s="1"/>
  <c r="J253" i="10"/>
  <c r="AD253" i="10" s="1"/>
  <c r="I253" i="10"/>
  <c r="AC253" i="10" s="1"/>
  <c r="H253" i="10"/>
  <c r="AB253" i="10" s="1"/>
  <c r="O253" i="10" l="1"/>
  <c r="AI253" i="10" s="1"/>
  <c r="N253" i="10"/>
  <c r="AH253" i="10" s="1"/>
  <c r="AL252" i="10" l="1"/>
  <c r="AK252" i="10"/>
  <c r="AJ252" i="10"/>
  <c r="AG252" i="10"/>
  <c r="AF252" i="10"/>
  <c r="AE252" i="10"/>
  <c r="AD252" i="10"/>
  <c r="AC252" i="10"/>
  <c r="AB252" i="10"/>
  <c r="O252" i="10"/>
  <c r="AI252" i="10" s="1"/>
  <c r="N252" i="10"/>
  <c r="AH252" i="10" s="1"/>
  <c r="AL251" i="10" l="1"/>
  <c r="AK251" i="10"/>
  <c r="AJ251" i="10"/>
  <c r="AG251" i="10"/>
  <c r="AF251" i="10"/>
  <c r="AE251" i="10"/>
  <c r="AD251" i="10"/>
  <c r="AC251" i="10"/>
  <c r="AB251" i="10"/>
  <c r="O251" i="10"/>
  <c r="AI251" i="10" s="1"/>
  <c r="N251" i="10"/>
  <c r="AH251" i="10" s="1"/>
  <c r="AL250" i="10" l="1"/>
  <c r="AK250" i="10"/>
  <c r="AJ250" i="10"/>
  <c r="AG250" i="10"/>
  <c r="AF250" i="10"/>
  <c r="AE250" i="10"/>
  <c r="AD250" i="10"/>
  <c r="AC250" i="10"/>
  <c r="AB250" i="10"/>
  <c r="O250" i="10"/>
  <c r="AI250" i="10" s="1"/>
  <c r="N250" i="10"/>
  <c r="AH250" i="10" s="1"/>
  <c r="AL249" i="10" l="1"/>
  <c r="AK249" i="10"/>
  <c r="AJ249" i="10"/>
  <c r="AG249" i="10"/>
  <c r="AF249" i="10"/>
  <c r="AE249" i="10"/>
  <c r="AD249" i="10"/>
  <c r="AC249" i="10"/>
  <c r="AB249" i="10"/>
  <c r="O249" i="10"/>
  <c r="AI249" i="10" s="1"/>
  <c r="N249" i="10"/>
  <c r="AH249" i="10" s="1"/>
  <c r="O248" i="10"/>
  <c r="N248" i="10"/>
  <c r="O247" i="10"/>
  <c r="N247" i="10"/>
  <c r="AL246" i="10"/>
  <c r="AK246" i="10"/>
  <c r="AJ246" i="10"/>
  <c r="M246" i="10"/>
  <c r="AG246" i="10" s="1"/>
  <c r="L246" i="10"/>
  <c r="AF246" i="10" s="1"/>
  <c r="K246" i="10"/>
  <c r="AE246" i="10" s="1"/>
  <c r="J246" i="10"/>
  <c r="AD246" i="10" s="1"/>
  <c r="I246" i="10"/>
  <c r="AC246" i="10" s="1"/>
  <c r="H246" i="10"/>
  <c r="AB246" i="10" s="1"/>
  <c r="O246" i="10" l="1"/>
  <c r="AI246" i="10" s="1"/>
  <c r="N246" i="10"/>
  <c r="AH246" i="10" s="1"/>
  <c r="O245" i="10" l="1"/>
  <c r="N245" i="10"/>
  <c r="O244" i="10"/>
  <c r="N244" i="10"/>
  <c r="O243" i="10"/>
  <c r="N243" i="10"/>
  <c r="O242" i="10"/>
  <c r="N242" i="10"/>
  <c r="O241" i="10"/>
  <c r="N241" i="10"/>
  <c r="O240" i="10"/>
  <c r="N240" i="10"/>
  <c r="AJ239" i="10"/>
  <c r="R239" i="10"/>
  <c r="AL239" i="10" s="1"/>
  <c r="Q239" i="10"/>
  <c r="AK239" i="10" s="1"/>
  <c r="M239" i="10"/>
  <c r="AG239" i="10" s="1"/>
  <c r="L239" i="10"/>
  <c r="AF239" i="10" s="1"/>
  <c r="K239" i="10"/>
  <c r="AE239" i="10" s="1"/>
  <c r="J239" i="10"/>
  <c r="AD239" i="10" s="1"/>
  <c r="I239" i="10"/>
  <c r="AC239" i="10" s="1"/>
  <c r="H239" i="10"/>
  <c r="AB239" i="10" s="1"/>
  <c r="O239" i="10" l="1"/>
  <c r="AI239" i="10" s="1"/>
  <c r="N239" i="10"/>
  <c r="AH239" i="10" s="1"/>
  <c r="AL238" i="10" l="1"/>
  <c r="AK238" i="10"/>
  <c r="AJ238" i="10"/>
  <c r="AG238" i="10"/>
  <c r="AF238" i="10"/>
  <c r="AE238" i="10"/>
  <c r="AD238" i="10"/>
  <c r="AC238" i="10"/>
  <c r="AB238" i="10"/>
  <c r="O238" i="10"/>
  <c r="AI238" i="10" s="1"/>
  <c r="N238" i="10"/>
  <c r="AH238" i="10" s="1"/>
  <c r="AL237" i="10" l="1"/>
  <c r="AK237" i="10"/>
  <c r="AJ237" i="10"/>
  <c r="AG237" i="10"/>
  <c r="AF237" i="10"/>
  <c r="AE237" i="10"/>
  <c r="AD237" i="10"/>
  <c r="AC237" i="10"/>
  <c r="AB237" i="10"/>
  <c r="O237" i="10"/>
  <c r="AI237" i="10" s="1"/>
  <c r="N237" i="10"/>
  <c r="AH237" i="10" s="1"/>
  <c r="AL233" i="10" l="1"/>
  <c r="AK233" i="10"/>
  <c r="AJ233" i="10"/>
  <c r="M233" i="10"/>
  <c r="AG233" i="10" s="1"/>
  <c r="L233" i="10"/>
  <c r="AF233" i="10" s="1"/>
  <c r="K233" i="10"/>
  <c r="AE233" i="10" s="1"/>
  <c r="J233" i="10"/>
  <c r="AD233" i="10" s="1"/>
  <c r="I233" i="10"/>
  <c r="AC233" i="10" s="1"/>
  <c r="H233" i="10"/>
  <c r="AB233" i="10" s="1"/>
  <c r="O233" i="10" l="1"/>
  <c r="AI233" i="10" s="1"/>
  <c r="N233" i="10"/>
  <c r="AH233" i="10" s="1"/>
  <c r="AL232" i="10" l="1"/>
  <c r="AK232" i="10"/>
  <c r="AJ232" i="10"/>
  <c r="AG232" i="10"/>
  <c r="AF232" i="10"/>
  <c r="AE232" i="10"/>
  <c r="AD232" i="10"/>
  <c r="AC232" i="10"/>
  <c r="AB232" i="10"/>
  <c r="O232" i="10"/>
  <c r="AI232" i="10" s="1"/>
  <c r="N232" i="10"/>
  <c r="AH232" i="10" s="1"/>
  <c r="AL231" i="10" l="1"/>
  <c r="AK231" i="10"/>
  <c r="AJ231" i="10"/>
  <c r="AG231" i="10"/>
  <c r="AF231" i="10"/>
  <c r="AE231" i="10"/>
  <c r="AD231" i="10"/>
  <c r="AC231" i="10"/>
  <c r="AB231" i="10"/>
  <c r="O231" i="10"/>
  <c r="AI231" i="10" s="1"/>
  <c r="N231" i="10"/>
  <c r="AH231" i="10" s="1"/>
  <c r="O230" i="10" l="1"/>
  <c r="N230" i="10"/>
  <c r="O229" i="10"/>
  <c r="N229" i="10"/>
  <c r="AL228" i="10"/>
  <c r="AK228" i="10"/>
  <c r="AJ228" i="10"/>
  <c r="M228" i="10"/>
  <c r="AG228" i="10" s="1"/>
  <c r="L228" i="10"/>
  <c r="AF228" i="10" s="1"/>
  <c r="K228" i="10"/>
  <c r="AE228" i="10" s="1"/>
  <c r="J228" i="10"/>
  <c r="AD228" i="10" s="1"/>
  <c r="I228" i="10"/>
  <c r="AC228" i="10" s="1"/>
  <c r="H228" i="10"/>
  <c r="AB228" i="10" s="1"/>
  <c r="O228" i="10" l="1"/>
  <c r="AI228" i="10" s="1"/>
  <c r="N228" i="10"/>
  <c r="AH228" i="10" s="1"/>
  <c r="O227" i="10" l="1"/>
  <c r="N227" i="10"/>
  <c r="O226" i="10"/>
  <c r="N226" i="10"/>
  <c r="AJ225" i="10"/>
  <c r="R225" i="10"/>
  <c r="AL225" i="10" s="1"/>
  <c r="AL267" i="10" s="1"/>
  <c r="Q225" i="10"/>
  <c r="AK225" i="10" s="1"/>
  <c r="M225" i="10"/>
  <c r="AG225" i="10" s="1"/>
  <c r="L225" i="10"/>
  <c r="AF225" i="10" s="1"/>
  <c r="K225" i="10"/>
  <c r="AE225" i="10" s="1"/>
  <c r="J225" i="10"/>
  <c r="AD225" i="10" s="1"/>
  <c r="I225" i="10"/>
  <c r="AC225" i="10" s="1"/>
  <c r="H225" i="10"/>
  <c r="AB225" i="10" s="1"/>
  <c r="O225" i="10" l="1"/>
  <c r="AI225" i="10" s="1"/>
  <c r="N225" i="10"/>
  <c r="AH225" i="10" s="1"/>
  <c r="O223" i="10" l="1"/>
  <c r="N223" i="10"/>
  <c r="O222" i="10"/>
  <c r="N222" i="10"/>
  <c r="O221" i="10"/>
  <c r="N221" i="10"/>
  <c r="O220" i="10"/>
  <c r="N220" i="10"/>
  <c r="AL219" i="10"/>
  <c r="AK219" i="10"/>
  <c r="AJ219" i="10"/>
  <c r="M219" i="10"/>
  <c r="AG219" i="10" s="1"/>
  <c r="L219" i="10"/>
  <c r="AF219" i="10" s="1"/>
  <c r="K219" i="10"/>
  <c r="AE219" i="10" s="1"/>
  <c r="J219" i="10"/>
  <c r="AD219" i="10" s="1"/>
  <c r="I219" i="10"/>
  <c r="H219" i="10"/>
  <c r="AB219" i="10" s="1"/>
  <c r="AC219" i="10" l="1"/>
  <c r="O219" i="10"/>
  <c r="AI219" i="10" s="1"/>
  <c r="N219" i="10"/>
  <c r="AH219" i="10" s="1"/>
  <c r="O218" i="10" l="1"/>
  <c r="N218" i="10"/>
  <c r="O217" i="10"/>
  <c r="N217" i="10"/>
  <c r="AL216" i="10"/>
  <c r="AK216" i="10"/>
  <c r="AJ216" i="10"/>
  <c r="AG216" i="10"/>
  <c r="L216" i="10"/>
  <c r="AF216" i="10" s="1"/>
  <c r="K216" i="10"/>
  <c r="AE216" i="10" s="1"/>
  <c r="J216" i="10"/>
  <c r="AD216" i="10" s="1"/>
  <c r="I216" i="10"/>
  <c r="H216" i="10"/>
  <c r="AB216" i="10" s="1"/>
  <c r="O215" i="10"/>
  <c r="N215" i="10"/>
  <c r="O214" i="10"/>
  <c r="N214" i="10"/>
  <c r="O213" i="10"/>
  <c r="N213" i="10"/>
  <c r="O212" i="10"/>
  <c r="N212" i="10"/>
  <c r="AJ211" i="10"/>
  <c r="R211" i="10"/>
  <c r="AL211" i="10" s="1"/>
  <c r="Q211" i="10"/>
  <c r="AK211" i="10" s="1"/>
  <c r="M211" i="10"/>
  <c r="AG211" i="10" s="1"/>
  <c r="L211" i="10"/>
  <c r="AF211" i="10" s="1"/>
  <c r="K211" i="10"/>
  <c r="AE211" i="10" s="1"/>
  <c r="J211" i="10"/>
  <c r="AD211" i="10" s="1"/>
  <c r="I211" i="10"/>
  <c r="AC211" i="10" s="1"/>
  <c r="H211" i="10"/>
  <c r="AB211" i="10" s="1"/>
  <c r="AC216" i="10" l="1"/>
  <c r="O216" i="10"/>
  <c r="AI216" i="10" s="1"/>
  <c r="N216" i="10"/>
  <c r="AH216" i="10" s="1"/>
  <c r="O211" i="10"/>
  <c r="AI211" i="10" s="1"/>
  <c r="N211" i="10"/>
  <c r="AH211" i="10" s="1"/>
  <c r="O207" i="10" l="1"/>
  <c r="N207" i="10"/>
  <c r="O206" i="10"/>
  <c r="N206" i="10"/>
  <c r="O205" i="10"/>
  <c r="N205" i="10"/>
  <c r="O204" i="10"/>
  <c r="N204" i="10"/>
  <c r="O203" i="10"/>
  <c r="N203" i="10"/>
  <c r="O202" i="10"/>
  <c r="N202" i="10"/>
  <c r="O201" i="10"/>
  <c r="N201" i="10"/>
  <c r="O200" i="10"/>
  <c r="N200" i="10"/>
  <c r="AJ199" i="10"/>
  <c r="R199" i="10"/>
  <c r="AL199" i="10" s="1"/>
  <c r="Q199" i="10"/>
  <c r="AK199" i="10" s="1"/>
  <c r="M199" i="10"/>
  <c r="AG199" i="10" s="1"/>
  <c r="L199" i="10"/>
  <c r="AF199" i="10" s="1"/>
  <c r="K199" i="10"/>
  <c r="AE199" i="10" s="1"/>
  <c r="J199" i="10"/>
  <c r="AD199" i="10" s="1"/>
  <c r="I199" i="10"/>
  <c r="H199" i="10"/>
  <c r="AB199" i="10" s="1"/>
  <c r="AC199" i="10" l="1"/>
  <c r="O199" i="10"/>
  <c r="AI199" i="10" s="1"/>
  <c r="N199" i="10"/>
  <c r="AH199" i="10" s="1"/>
  <c r="O198" i="10" l="1"/>
  <c r="N198" i="10"/>
  <c r="O197" i="10"/>
  <c r="N197" i="10"/>
  <c r="AL196" i="10"/>
  <c r="AK196" i="10"/>
  <c r="AJ196" i="10"/>
  <c r="M196" i="10"/>
  <c r="AG196" i="10" s="1"/>
  <c r="L196" i="10"/>
  <c r="AF196" i="10" s="1"/>
  <c r="K196" i="10"/>
  <c r="AE196" i="10" s="1"/>
  <c r="J196" i="10"/>
  <c r="AD196" i="10" s="1"/>
  <c r="I196" i="10"/>
  <c r="H196" i="10"/>
  <c r="AB196" i="10" s="1"/>
  <c r="AC196" i="10" l="1"/>
  <c r="O196" i="10"/>
  <c r="AI196" i="10" s="1"/>
  <c r="N196" i="10"/>
  <c r="AH196" i="10" s="1"/>
  <c r="O195" i="10" l="1"/>
  <c r="N195" i="10"/>
  <c r="O194" i="10"/>
  <c r="N194" i="10"/>
  <c r="AJ193" i="10"/>
  <c r="R193" i="10"/>
  <c r="AL193" i="10" s="1"/>
  <c r="Q193" i="10"/>
  <c r="AK193" i="10" s="1"/>
  <c r="M193" i="10"/>
  <c r="AG193" i="10" s="1"/>
  <c r="L193" i="10"/>
  <c r="AF193" i="10" s="1"/>
  <c r="K193" i="10"/>
  <c r="AE193" i="10" s="1"/>
  <c r="J193" i="10"/>
  <c r="AD193" i="10" s="1"/>
  <c r="I193" i="10"/>
  <c r="AC193" i="10" s="1"/>
  <c r="H193" i="10"/>
  <c r="AB193" i="10" s="1"/>
  <c r="O193" i="10" l="1"/>
  <c r="AI193" i="10" s="1"/>
  <c r="N193" i="10"/>
  <c r="AH193" i="10" s="1"/>
  <c r="AJ182" i="10" l="1"/>
  <c r="R182" i="10"/>
  <c r="AL182" i="10" s="1"/>
  <c r="Q182" i="10"/>
  <c r="AK182" i="10" s="1"/>
  <c r="M182" i="10"/>
  <c r="AG182" i="10" s="1"/>
  <c r="L182" i="10"/>
  <c r="AF182" i="10" s="1"/>
  <c r="K182" i="10"/>
  <c r="AE182" i="10" s="1"/>
  <c r="J182" i="10"/>
  <c r="AD182" i="10" s="1"/>
  <c r="I182" i="10"/>
  <c r="H182" i="10"/>
  <c r="AB182" i="10" s="1"/>
  <c r="AC182" i="10" l="1"/>
  <c r="O182" i="10"/>
  <c r="AI182" i="10" s="1"/>
  <c r="N182" i="10"/>
  <c r="AH182" i="10" s="1"/>
  <c r="AL181" i="10" l="1"/>
  <c r="AK181" i="10"/>
  <c r="AJ181" i="10"/>
  <c r="AG181" i="10"/>
  <c r="AF181" i="10"/>
  <c r="AE181" i="10"/>
  <c r="AD181" i="10"/>
  <c r="AC181" i="10"/>
  <c r="AB181" i="10"/>
  <c r="AI181" i="10"/>
  <c r="N181" i="10"/>
  <c r="AH181" i="10" s="1"/>
  <c r="AK177" i="10" l="1"/>
  <c r="AJ177" i="10"/>
  <c r="AL177" i="10"/>
  <c r="AG177" i="10"/>
  <c r="AF177" i="10"/>
  <c r="AE177" i="10"/>
  <c r="AD177" i="10"/>
  <c r="AC177" i="10"/>
  <c r="AB177" i="10"/>
  <c r="AI177" i="10" l="1"/>
  <c r="AH177" i="10"/>
  <c r="O176" i="10" l="1"/>
  <c r="N176" i="10"/>
  <c r="O175" i="10"/>
  <c r="N175" i="10"/>
  <c r="AL174" i="10"/>
  <c r="AK174" i="10"/>
  <c r="AJ174" i="10"/>
  <c r="M174" i="10"/>
  <c r="AG174" i="10" s="1"/>
  <c r="L174" i="10"/>
  <c r="AF174" i="10" s="1"/>
  <c r="K174" i="10"/>
  <c r="AE174" i="10" s="1"/>
  <c r="J174" i="10"/>
  <c r="AD174" i="10" s="1"/>
  <c r="I174" i="10"/>
  <c r="H174" i="10"/>
  <c r="AB174" i="10" s="1"/>
  <c r="AL173" i="10"/>
  <c r="AK173" i="10"/>
  <c r="AJ173" i="10"/>
  <c r="AG173" i="10"/>
  <c r="AF173" i="10"/>
  <c r="AE173" i="10"/>
  <c r="AD173" i="10"/>
  <c r="AC173" i="10"/>
  <c r="AB173" i="10"/>
  <c r="O173" i="10"/>
  <c r="AI173" i="10" s="1"/>
  <c r="N173" i="10"/>
  <c r="AH173" i="10" s="1"/>
  <c r="AC174" i="10" l="1"/>
  <c r="O174" i="10"/>
  <c r="AI174" i="10" s="1"/>
  <c r="N174" i="10"/>
  <c r="AH174" i="10" s="1"/>
  <c r="AL172" i="10"/>
  <c r="AK172" i="10"/>
  <c r="AJ172" i="10"/>
  <c r="AG172" i="10"/>
  <c r="AF172" i="10"/>
  <c r="AE172" i="10"/>
  <c r="AD172" i="10"/>
  <c r="AC172" i="10"/>
  <c r="AB172" i="10"/>
  <c r="AI172" i="10"/>
  <c r="N172" i="10"/>
  <c r="AH172" i="10" s="1"/>
  <c r="AJ169" i="10" l="1"/>
  <c r="R169" i="10"/>
  <c r="AL169" i="10" s="1"/>
  <c r="Q169" i="10"/>
  <c r="AK169" i="10" s="1"/>
  <c r="M169" i="10"/>
  <c r="AG169" i="10" s="1"/>
  <c r="L169" i="10"/>
  <c r="AF169" i="10" s="1"/>
  <c r="K169" i="10"/>
  <c r="AE169" i="10" s="1"/>
  <c r="J169" i="10"/>
  <c r="AD169" i="10" s="1"/>
  <c r="I169" i="10"/>
  <c r="H169" i="10"/>
  <c r="AB169" i="10" s="1"/>
  <c r="AC169" i="10" l="1"/>
  <c r="O169" i="10"/>
  <c r="AI169" i="10" s="1"/>
  <c r="N169" i="10"/>
  <c r="AH169" i="10" s="1"/>
  <c r="O168" i="10" l="1"/>
  <c r="N168" i="10"/>
  <c r="O167" i="10"/>
  <c r="N167" i="10"/>
  <c r="O166" i="10"/>
  <c r="N166" i="10"/>
  <c r="O165" i="10"/>
  <c r="N165" i="10"/>
  <c r="O164" i="10"/>
  <c r="N164" i="10"/>
  <c r="O163" i="10"/>
  <c r="N163" i="10"/>
  <c r="AJ162" i="10"/>
  <c r="R162" i="10"/>
  <c r="AL162" i="10" s="1"/>
  <c r="Q162" i="10"/>
  <c r="AK162" i="10" s="1"/>
  <c r="M162" i="10"/>
  <c r="AG162" i="10" s="1"/>
  <c r="L162" i="10"/>
  <c r="AF162" i="10" s="1"/>
  <c r="K162" i="10"/>
  <c r="AE162" i="10" s="1"/>
  <c r="J162" i="10"/>
  <c r="AD162" i="10" s="1"/>
  <c r="I162" i="10"/>
  <c r="AC162" i="10" s="1"/>
  <c r="H162" i="10"/>
  <c r="AB162" i="10" s="1"/>
  <c r="O162" i="10" l="1"/>
  <c r="AI162" i="10" s="1"/>
  <c r="N162" i="10"/>
  <c r="AH162" i="10" s="1"/>
  <c r="O161" i="10" l="1"/>
  <c r="N161" i="10"/>
  <c r="O160" i="10"/>
  <c r="N160" i="10"/>
  <c r="O159" i="10"/>
  <c r="N159" i="10"/>
  <c r="O158" i="10"/>
  <c r="N158" i="10"/>
  <c r="O157" i="10"/>
  <c r="N157" i="10"/>
  <c r="O156" i="10"/>
  <c r="N156" i="10"/>
  <c r="O155" i="10"/>
  <c r="N155" i="10"/>
  <c r="O154" i="10"/>
  <c r="N154" i="10"/>
  <c r="AJ153" i="10"/>
  <c r="R153" i="10"/>
  <c r="AL153" i="10" s="1"/>
  <c r="Q153" i="10"/>
  <c r="AK153" i="10" s="1"/>
  <c r="M153" i="10"/>
  <c r="AG153" i="10" s="1"/>
  <c r="L153" i="10"/>
  <c r="AF153" i="10" s="1"/>
  <c r="K153" i="10"/>
  <c r="AE153" i="10" s="1"/>
  <c r="J153" i="10"/>
  <c r="AD153" i="10" s="1"/>
  <c r="I153" i="10"/>
  <c r="H153" i="10"/>
  <c r="AB153" i="10" s="1"/>
  <c r="AC153" i="10" l="1"/>
  <c r="O153" i="10"/>
  <c r="AI153" i="10" s="1"/>
  <c r="N153" i="10"/>
  <c r="AH153" i="10" s="1"/>
  <c r="O152" i="10" l="1"/>
  <c r="N152" i="10"/>
  <c r="O151" i="10"/>
  <c r="N151" i="10"/>
  <c r="O150" i="10"/>
  <c r="N150" i="10"/>
  <c r="O149" i="10"/>
  <c r="N149" i="10"/>
  <c r="O148" i="10"/>
  <c r="N148" i="10"/>
  <c r="O147" i="10"/>
  <c r="N147" i="10"/>
  <c r="O146" i="10"/>
  <c r="N146" i="10"/>
  <c r="AJ145" i="10"/>
  <c r="R145" i="10"/>
  <c r="AL145" i="10" s="1"/>
  <c r="Q145" i="10"/>
  <c r="AK145" i="10" s="1"/>
  <c r="M145" i="10"/>
  <c r="AG145" i="10" s="1"/>
  <c r="L145" i="10"/>
  <c r="AF145" i="10" s="1"/>
  <c r="K145" i="10"/>
  <c r="AE145" i="10" s="1"/>
  <c r="J145" i="10"/>
  <c r="AD145" i="10" s="1"/>
  <c r="I145" i="10"/>
  <c r="AC145" i="10" s="1"/>
  <c r="H145" i="10"/>
  <c r="AB145" i="10" s="1"/>
  <c r="O145" i="10" l="1"/>
  <c r="AI145" i="10" s="1"/>
  <c r="N145" i="10"/>
  <c r="AH145" i="10" s="1"/>
  <c r="AL140" i="10" l="1"/>
  <c r="AJ140" i="10"/>
  <c r="AK140" i="10"/>
  <c r="AG140" i="10"/>
  <c r="AF140" i="10"/>
  <c r="AE140" i="10"/>
  <c r="AD140" i="10"/>
  <c r="AC140" i="10"/>
  <c r="AB140" i="10"/>
  <c r="AL139" i="10"/>
  <c r="AK139" i="10"/>
  <c r="AJ139" i="10"/>
  <c r="AG139" i="10"/>
  <c r="AF139" i="10"/>
  <c r="AE139" i="10"/>
  <c r="AD139" i="10"/>
  <c r="AC139" i="10"/>
  <c r="AB139" i="10"/>
  <c r="O139" i="10"/>
  <c r="AI139" i="10" s="1"/>
  <c r="N139" i="10"/>
  <c r="AH139" i="10" s="1"/>
  <c r="AH140" i="10" l="1"/>
  <c r="AI140" i="10"/>
  <c r="AL138" i="10"/>
  <c r="AK138" i="10"/>
  <c r="AJ138" i="10"/>
  <c r="AG138" i="10"/>
  <c r="AF138" i="10"/>
  <c r="AE138" i="10"/>
  <c r="AD138" i="10"/>
  <c r="AC138" i="10"/>
  <c r="AB138" i="10"/>
  <c r="AI138" i="10"/>
  <c r="N138" i="10"/>
  <c r="AH138" i="10" s="1"/>
  <c r="O137" i="10" l="1"/>
  <c r="N137" i="10"/>
  <c r="O136" i="10"/>
  <c r="N136" i="10"/>
  <c r="O135" i="10"/>
  <c r="N135" i="10"/>
  <c r="O134" i="10"/>
  <c r="N134" i="10"/>
  <c r="AJ133" i="10"/>
  <c r="R133" i="10"/>
  <c r="AL133" i="10" s="1"/>
  <c r="Q133" i="10"/>
  <c r="AK133" i="10" s="1"/>
  <c r="M133" i="10"/>
  <c r="AG133" i="10" s="1"/>
  <c r="L133" i="10"/>
  <c r="AF133" i="10" s="1"/>
  <c r="K133" i="10"/>
  <c r="AE133" i="10" s="1"/>
  <c r="J133" i="10"/>
  <c r="AD133" i="10" s="1"/>
  <c r="I133" i="10"/>
  <c r="H133" i="10"/>
  <c r="AB133" i="10" s="1"/>
  <c r="O132" i="10"/>
  <c r="N132" i="10"/>
  <c r="O131" i="10"/>
  <c r="N131" i="10"/>
  <c r="AJ130" i="10"/>
  <c r="R130" i="10"/>
  <c r="AL130" i="10" s="1"/>
  <c r="Q130" i="10"/>
  <c r="AK130" i="10" s="1"/>
  <c r="M130" i="10"/>
  <c r="AG130" i="10" s="1"/>
  <c r="L130" i="10"/>
  <c r="AF130" i="10" s="1"/>
  <c r="K130" i="10"/>
  <c r="AE130" i="10" s="1"/>
  <c r="J130" i="10"/>
  <c r="AD130" i="10" s="1"/>
  <c r="I130" i="10"/>
  <c r="H130" i="10"/>
  <c r="AB130" i="10" s="1"/>
  <c r="AC130" i="10" l="1"/>
  <c r="O130" i="10"/>
  <c r="AI130" i="10" s="1"/>
  <c r="AC133" i="10"/>
  <c r="O133" i="10"/>
  <c r="AI133" i="10" s="1"/>
  <c r="N133" i="10"/>
  <c r="AH133" i="10" s="1"/>
  <c r="N130" i="10"/>
  <c r="AH130" i="10" s="1"/>
  <c r="O129" i="10" l="1"/>
  <c r="N129" i="10"/>
  <c r="O128" i="10"/>
  <c r="N128" i="10"/>
  <c r="AJ127" i="10"/>
  <c r="R127" i="10"/>
  <c r="AL127" i="10" s="1"/>
  <c r="Q127" i="10"/>
  <c r="AK127" i="10" s="1"/>
  <c r="M127" i="10"/>
  <c r="AG127" i="10" s="1"/>
  <c r="L127" i="10"/>
  <c r="AF127" i="10" s="1"/>
  <c r="K127" i="10"/>
  <c r="AE127" i="10" s="1"/>
  <c r="J127" i="10"/>
  <c r="AD127" i="10" s="1"/>
  <c r="I127" i="10"/>
  <c r="AC127" i="10" s="1"/>
  <c r="H127" i="10"/>
  <c r="AB127" i="10" s="1"/>
  <c r="O127" i="10" l="1"/>
  <c r="AI127" i="10" s="1"/>
  <c r="N127" i="10"/>
  <c r="AH127" i="10" s="1"/>
  <c r="O121" i="10" l="1"/>
  <c r="N121" i="10"/>
  <c r="O120" i="10"/>
  <c r="N120" i="10"/>
  <c r="O119" i="10"/>
  <c r="N119" i="10"/>
  <c r="O118" i="10"/>
  <c r="N118" i="10"/>
  <c r="AJ117" i="10"/>
  <c r="R117" i="10"/>
  <c r="AL117" i="10" s="1"/>
  <c r="Q117" i="10"/>
  <c r="AK117" i="10" s="1"/>
  <c r="M117" i="10"/>
  <c r="AG117" i="10" s="1"/>
  <c r="L117" i="10"/>
  <c r="AF117" i="10" s="1"/>
  <c r="K117" i="10"/>
  <c r="AE117" i="10" s="1"/>
  <c r="J117" i="10"/>
  <c r="AD117" i="10" s="1"/>
  <c r="I117" i="10"/>
  <c r="H117" i="10"/>
  <c r="AB117" i="10" s="1"/>
  <c r="AC117" i="10" l="1"/>
  <c r="O117" i="10"/>
  <c r="AI117" i="10" s="1"/>
  <c r="N117" i="10"/>
  <c r="AH117" i="10" s="1"/>
  <c r="O116" i="10" l="1"/>
  <c r="N116" i="10"/>
  <c r="O115" i="10"/>
  <c r="N115" i="10"/>
  <c r="O114" i="10"/>
  <c r="N114" i="10"/>
  <c r="AJ113" i="10"/>
  <c r="R113" i="10"/>
  <c r="AL113" i="10" s="1"/>
  <c r="Q113" i="10"/>
  <c r="AK113" i="10" s="1"/>
  <c r="M113" i="10"/>
  <c r="AG113" i="10" s="1"/>
  <c r="L113" i="10"/>
  <c r="AF113" i="10" s="1"/>
  <c r="K113" i="10"/>
  <c r="AE113" i="10" s="1"/>
  <c r="J113" i="10"/>
  <c r="AD113" i="10" s="1"/>
  <c r="I113" i="10"/>
  <c r="AC113" i="10" s="1"/>
  <c r="H113" i="10"/>
  <c r="AB113" i="10" s="1"/>
  <c r="O113" i="10" l="1"/>
  <c r="AI113" i="10" s="1"/>
  <c r="N113" i="10"/>
  <c r="AH113" i="10" s="1"/>
  <c r="AJ107" i="10" l="1"/>
  <c r="R107" i="10"/>
  <c r="AL107" i="10" s="1"/>
  <c r="Q107" i="10"/>
  <c r="AK107" i="10" s="1"/>
  <c r="M107" i="10"/>
  <c r="AG107" i="10" s="1"/>
  <c r="L107" i="10"/>
  <c r="AF107" i="10" s="1"/>
  <c r="K107" i="10"/>
  <c r="AE107" i="10" s="1"/>
  <c r="I107" i="10"/>
  <c r="H107" i="10"/>
  <c r="AB107" i="10" s="1"/>
  <c r="O106" i="10"/>
  <c r="N106" i="10"/>
  <c r="O105" i="10"/>
  <c r="N105" i="10"/>
  <c r="O104" i="10"/>
  <c r="N104" i="10"/>
  <c r="O103" i="10"/>
  <c r="N103" i="10"/>
  <c r="O102" i="10"/>
  <c r="N102" i="10"/>
  <c r="O101" i="10"/>
  <c r="N101" i="10"/>
  <c r="O100" i="10"/>
  <c r="N100" i="10"/>
  <c r="AJ99" i="10"/>
  <c r="R99" i="10"/>
  <c r="AL99" i="10" s="1"/>
  <c r="Q99" i="10"/>
  <c r="AK99" i="10" s="1"/>
  <c r="M99" i="10"/>
  <c r="AG99" i="10" s="1"/>
  <c r="L99" i="10"/>
  <c r="AF99" i="10" s="1"/>
  <c r="K99" i="10"/>
  <c r="AE99" i="10" s="1"/>
  <c r="J99" i="10"/>
  <c r="AD99" i="10" s="1"/>
  <c r="I99" i="10"/>
  <c r="AC99" i="10" s="1"/>
  <c r="H99" i="10"/>
  <c r="AB99" i="10" s="1"/>
  <c r="AC107" i="10" l="1"/>
  <c r="O107" i="10"/>
  <c r="AI107" i="10" s="1"/>
  <c r="N107" i="10"/>
  <c r="AH107" i="10" s="1"/>
  <c r="O99" i="10"/>
  <c r="AI99" i="10" s="1"/>
  <c r="N99" i="10"/>
  <c r="AH99" i="10" s="1"/>
  <c r="AI98" i="10" l="1"/>
  <c r="N98" i="10"/>
  <c r="AH98" i="10" s="1"/>
  <c r="AJ95" i="10" l="1"/>
  <c r="R95" i="10"/>
  <c r="AL95" i="10" s="1"/>
  <c r="Q95" i="10"/>
  <c r="AK95" i="10" s="1"/>
  <c r="M95" i="10"/>
  <c r="AG95" i="10" s="1"/>
  <c r="L95" i="10"/>
  <c r="AF95" i="10" s="1"/>
  <c r="K95" i="10"/>
  <c r="AE95" i="10" s="1"/>
  <c r="J95" i="10"/>
  <c r="AD95" i="10" s="1"/>
  <c r="I95" i="10"/>
  <c r="AC95" i="10" s="1"/>
  <c r="H95" i="10"/>
  <c r="AB95" i="10" s="1"/>
  <c r="O95" i="10" l="1"/>
  <c r="AI95" i="10" s="1"/>
  <c r="N95" i="10"/>
  <c r="AH95" i="10" s="1"/>
  <c r="O94" i="10" l="1"/>
  <c r="N94" i="10"/>
  <c r="O93" i="10"/>
  <c r="N93" i="10"/>
  <c r="O92" i="10"/>
  <c r="N92" i="10"/>
  <c r="O91" i="10"/>
  <c r="N91" i="10"/>
  <c r="AJ90" i="10"/>
  <c r="R90" i="10"/>
  <c r="AL90" i="10" s="1"/>
  <c r="Q90" i="10"/>
  <c r="AK90" i="10" s="1"/>
  <c r="M90" i="10"/>
  <c r="AG90" i="10" s="1"/>
  <c r="L90" i="10"/>
  <c r="AF90" i="10" s="1"/>
  <c r="K90" i="10"/>
  <c r="AE90" i="10" s="1"/>
  <c r="J90" i="10"/>
  <c r="AD90" i="10" s="1"/>
  <c r="I90" i="10"/>
  <c r="H90" i="10"/>
  <c r="AB90" i="10" s="1"/>
  <c r="AC90" i="10" l="1"/>
  <c r="O90" i="10"/>
  <c r="AI90" i="10" s="1"/>
  <c r="N90" i="10"/>
  <c r="AH90" i="10" s="1"/>
  <c r="O89" i="10"/>
  <c r="N89" i="10"/>
  <c r="O88" i="10"/>
  <c r="N88" i="10"/>
  <c r="O87" i="10"/>
  <c r="N87" i="10"/>
  <c r="O85" i="10"/>
  <c r="N85" i="10"/>
  <c r="O84" i="10"/>
  <c r="N84" i="10"/>
  <c r="O83" i="10"/>
  <c r="N83" i="10"/>
  <c r="O82" i="10"/>
  <c r="N82" i="10"/>
  <c r="O81" i="10"/>
  <c r="N81" i="10"/>
  <c r="AJ80" i="10"/>
  <c r="R80" i="10"/>
  <c r="AL80" i="10" s="1"/>
  <c r="Q80" i="10"/>
  <c r="AK80" i="10" s="1"/>
  <c r="M80" i="10"/>
  <c r="AG80" i="10" s="1"/>
  <c r="L80" i="10"/>
  <c r="AF80" i="10" s="1"/>
  <c r="K80" i="10"/>
  <c r="AE80" i="10" s="1"/>
  <c r="J80" i="10"/>
  <c r="AD80" i="10" s="1"/>
  <c r="I80" i="10"/>
  <c r="H80" i="10"/>
  <c r="AB80" i="10" s="1"/>
  <c r="AC80" i="10" l="1"/>
  <c r="O80" i="10"/>
  <c r="AI80" i="10" s="1"/>
  <c r="N80" i="10"/>
  <c r="AH80" i="10" s="1"/>
  <c r="O79" i="10" l="1"/>
  <c r="N79" i="10"/>
  <c r="O78" i="10"/>
  <c r="N78" i="10"/>
  <c r="O77" i="10"/>
  <c r="N77" i="10"/>
  <c r="O76" i="10"/>
  <c r="N76" i="10"/>
  <c r="AL75" i="10"/>
  <c r="AK75" i="10"/>
  <c r="AJ75" i="10"/>
  <c r="M75" i="10"/>
  <c r="AG75" i="10" s="1"/>
  <c r="L75" i="10"/>
  <c r="AF75" i="10" s="1"/>
  <c r="K75" i="10"/>
  <c r="AE75" i="10" s="1"/>
  <c r="J75" i="10"/>
  <c r="AD75" i="10" s="1"/>
  <c r="I75" i="10"/>
  <c r="H75" i="10"/>
  <c r="AB75" i="10" s="1"/>
  <c r="AC75" i="10" l="1"/>
  <c r="O75" i="10"/>
  <c r="AI75" i="10" s="1"/>
  <c r="N75" i="10"/>
  <c r="AH75" i="10" s="1"/>
  <c r="O70" i="10" l="1"/>
  <c r="N70" i="10"/>
  <c r="O69" i="10"/>
  <c r="N69" i="10"/>
  <c r="O68" i="10"/>
  <c r="N68" i="10"/>
  <c r="O67" i="10"/>
  <c r="N67" i="10"/>
  <c r="AJ66" i="10"/>
  <c r="R66" i="10"/>
  <c r="AL66" i="10" s="1"/>
  <c r="Q66" i="10"/>
  <c r="AK66" i="10" s="1"/>
  <c r="M66" i="10"/>
  <c r="AG66" i="10" s="1"/>
  <c r="L66" i="10"/>
  <c r="AF66" i="10" s="1"/>
  <c r="K66" i="10"/>
  <c r="AE66" i="10" s="1"/>
  <c r="J66" i="10"/>
  <c r="AD66" i="10" s="1"/>
  <c r="I66" i="10"/>
  <c r="AC66" i="10" s="1"/>
  <c r="H66" i="10"/>
  <c r="AB66" i="10" s="1"/>
  <c r="O66" i="10" l="1"/>
  <c r="AI66" i="10" s="1"/>
  <c r="N66" i="10"/>
  <c r="AH66" i="10" s="1"/>
  <c r="O65" i="10" l="1"/>
  <c r="N65" i="10"/>
  <c r="O64" i="10"/>
  <c r="N64" i="10"/>
  <c r="O63" i="10"/>
  <c r="N63" i="10"/>
  <c r="O62" i="10"/>
  <c r="N62" i="10"/>
  <c r="AJ61" i="10"/>
  <c r="R61" i="10"/>
  <c r="AL61" i="10" s="1"/>
  <c r="Q61" i="10"/>
  <c r="AK61" i="10" s="1"/>
  <c r="M61" i="10"/>
  <c r="AG61" i="10" s="1"/>
  <c r="L61" i="10"/>
  <c r="AF61" i="10" s="1"/>
  <c r="K61" i="10"/>
  <c r="AE61" i="10" s="1"/>
  <c r="J61" i="10"/>
  <c r="AD61" i="10" s="1"/>
  <c r="I61" i="10"/>
  <c r="AC61" i="10" s="1"/>
  <c r="H61" i="10"/>
  <c r="AB61" i="10" s="1"/>
  <c r="O61" i="10" l="1"/>
  <c r="AI61" i="10" s="1"/>
  <c r="N61" i="10"/>
  <c r="AH61" i="10" s="1"/>
  <c r="O55" i="10" l="1"/>
  <c r="N55" i="10"/>
  <c r="O54" i="10"/>
  <c r="N54" i="10"/>
  <c r="AL53" i="10"/>
  <c r="AK53" i="10"/>
  <c r="AJ53" i="10"/>
  <c r="M53" i="10"/>
  <c r="AG53" i="10" s="1"/>
  <c r="L53" i="10"/>
  <c r="AF53" i="10" s="1"/>
  <c r="K53" i="10"/>
  <c r="AE53" i="10" s="1"/>
  <c r="J53" i="10"/>
  <c r="AD53" i="10" s="1"/>
  <c r="I53" i="10"/>
  <c r="AC53" i="10" s="1"/>
  <c r="H53" i="10"/>
  <c r="AB53" i="10" s="1"/>
  <c r="O53" i="10" l="1"/>
  <c r="AI53" i="10" s="1"/>
  <c r="N53" i="10"/>
  <c r="AH53" i="10" s="1"/>
  <c r="O52" i="10" l="1"/>
  <c r="N52" i="10"/>
  <c r="O51" i="10"/>
  <c r="N51" i="10"/>
  <c r="O50" i="10"/>
  <c r="N50" i="10"/>
  <c r="O49" i="10"/>
  <c r="N49" i="10"/>
  <c r="O48" i="10"/>
  <c r="N48" i="10"/>
  <c r="O47" i="10"/>
  <c r="N47" i="10"/>
  <c r="O46" i="10"/>
  <c r="N46" i="10"/>
  <c r="O45" i="10"/>
  <c r="N45" i="10"/>
  <c r="O44" i="10"/>
  <c r="N44" i="10"/>
  <c r="AJ43" i="10"/>
  <c r="R43" i="10"/>
  <c r="AL43" i="10" s="1"/>
  <c r="Q43" i="10"/>
  <c r="AK43" i="10" s="1"/>
  <c r="M43" i="10"/>
  <c r="AG43" i="10" s="1"/>
  <c r="L43" i="10"/>
  <c r="AF43" i="10" s="1"/>
  <c r="K43" i="10"/>
  <c r="AE43" i="10" s="1"/>
  <c r="J43" i="10"/>
  <c r="AD43" i="10" s="1"/>
  <c r="I43" i="10"/>
  <c r="AC43" i="10" s="1"/>
  <c r="H43" i="10"/>
  <c r="AB43" i="10" s="1"/>
  <c r="O43" i="10" l="1"/>
  <c r="AI43" i="10" s="1"/>
  <c r="N43" i="10"/>
  <c r="AH43" i="10" s="1"/>
  <c r="AL17" i="10" l="1"/>
  <c r="AK17" i="10"/>
  <c r="AJ17" i="10"/>
  <c r="M17" i="10"/>
  <c r="AG17" i="10" s="1"/>
  <c r="L17" i="10"/>
  <c r="AF17" i="10" s="1"/>
  <c r="K17" i="10"/>
  <c r="AE17" i="10" s="1"/>
  <c r="J17" i="10"/>
  <c r="AD17" i="10" s="1"/>
  <c r="I17" i="10"/>
  <c r="AC17" i="10" s="1"/>
  <c r="H17" i="10"/>
  <c r="AB17" i="10" s="1"/>
  <c r="O17" i="10" l="1"/>
  <c r="AI17" i="10" s="1"/>
  <c r="N17" i="10"/>
  <c r="AH17" i="10" s="1"/>
  <c r="O15" i="10" l="1"/>
  <c r="O14" i="10" l="1"/>
  <c r="N14" i="10"/>
  <c r="O13" i="10" l="1"/>
  <c r="N13" i="10"/>
  <c r="O12" i="10" l="1"/>
  <c r="N12" i="10"/>
  <c r="O11" i="10" l="1"/>
  <c r="N11" i="10"/>
  <c r="O10" i="10" l="1"/>
  <c r="N10" i="10"/>
  <c r="O9" i="10" l="1"/>
  <c r="N9" i="10"/>
  <c r="O8" i="10" l="1"/>
  <c r="N8" i="10"/>
  <c r="O6" i="10" l="1"/>
  <c r="N6" i="10"/>
  <c r="R267" i="10" l="1"/>
  <c r="AF267" i="10"/>
  <c r="L267" i="10" s="1"/>
  <c r="AJ208" i="10"/>
  <c r="R208" i="10"/>
  <c r="AL208" i="10" s="1"/>
  <c r="Q208" i="10"/>
  <c r="AK208" i="10" s="1"/>
  <c r="M208" i="10"/>
  <c r="AG208" i="10" s="1"/>
  <c r="L208" i="10"/>
  <c r="AF208" i="10" s="1"/>
  <c r="K208" i="10"/>
  <c r="AE208" i="10" s="1"/>
  <c r="J208" i="10"/>
  <c r="AD208" i="10" s="1"/>
  <c r="I208" i="10"/>
  <c r="H208" i="10"/>
  <c r="N208" i="10" s="1"/>
  <c r="AH208" i="10" s="1"/>
  <c r="AJ188" i="10"/>
  <c r="AL188" i="10"/>
  <c r="AK188" i="10"/>
  <c r="AI188" i="10"/>
  <c r="AG188" i="10"/>
  <c r="AF188" i="10"/>
  <c r="AE188" i="10"/>
  <c r="AD188" i="10"/>
  <c r="AC188" i="10"/>
  <c r="AB188" i="10"/>
  <c r="AJ71" i="10"/>
  <c r="AL71" i="10"/>
  <c r="AK71" i="10"/>
  <c r="AG71" i="10"/>
  <c r="AF71" i="10"/>
  <c r="AE71" i="10"/>
  <c r="AD71" i="10"/>
  <c r="AC71" i="10"/>
  <c r="AH71" i="10"/>
  <c r="R16" i="10"/>
  <c r="Q16" i="10"/>
  <c r="M16" i="10"/>
  <c r="L16" i="10"/>
  <c r="K16" i="10"/>
  <c r="J16" i="10"/>
  <c r="I16" i="10"/>
  <c r="H16" i="10"/>
  <c r="O16" i="10"/>
  <c r="N16" i="10"/>
  <c r="R7" i="10"/>
  <c r="Q7" i="10"/>
  <c r="M7" i="10"/>
  <c r="L7" i="10"/>
  <c r="K7" i="10"/>
  <c r="J7" i="10"/>
  <c r="I7" i="10"/>
  <c r="H7" i="10"/>
  <c r="O5" i="10"/>
  <c r="O7" i="10" s="1"/>
  <c r="N5" i="10"/>
  <c r="N7" i="10" s="1"/>
  <c r="AC208" i="10" l="1"/>
  <c r="O208" i="10"/>
  <c r="AI208" i="10" s="1"/>
  <c r="AC224" i="10"/>
  <c r="AL224" i="10"/>
  <c r="R224" i="10" s="1"/>
  <c r="R268" i="10" s="1"/>
  <c r="AF224" i="10"/>
  <c r="L224" i="10" s="1"/>
  <c r="L268" i="10" s="1"/>
  <c r="AE224" i="10"/>
  <c r="K224" i="10" s="1"/>
  <c r="AB71" i="10"/>
  <c r="AB208" i="10"/>
  <c r="AJ267" i="10"/>
  <c r="AD224" i="10"/>
  <c r="J224" i="10" s="1"/>
  <c r="AD267" i="10"/>
  <c r="J267" i="10" s="1"/>
  <c r="AG224" i="10"/>
  <c r="M224" i="10" s="1"/>
  <c r="AJ224" i="10"/>
  <c r="I224" i="10"/>
  <c r="AK224" i="10"/>
  <c r="Q224" i="10" s="1"/>
  <c r="AB267" i="10"/>
  <c r="H267" i="10" s="1"/>
  <c r="AI71" i="10"/>
  <c r="AH188" i="10"/>
  <c r="AC267" i="10"/>
  <c r="I267" i="10" s="1"/>
  <c r="AE267" i="10"/>
  <c r="K267" i="10" s="1"/>
  <c r="AG267" i="10"/>
  <c r="M267" i="10" s="1"/>
  <c r="AK267" i="10"/>
  <c r="Q267" i="10" s="1"/>
  <c r="AI224" i="10" l="1"/>
  <c r="J268" i="10"/>
  <c r="K268" i="10"/>
  <c r="M268" i="10"/>
  <c r="Q268" i="10"/>
  <c r="AB224" i="10"/>
  <c r="H224" i="10" s="1"/>
  <c r="H268" i="10" s="1"/>
  <c r="I268" i="10"/>
  <c r="AH224" i="10"/>
  <c r="N224" i="10" s="1"/>
  <c r="AI267" i="10"/>
  <c r="O267" i="10" s="1"/>
  <c r="AH267" i="10"/>
  <c r="N267" i="10" s="1"/>
  <c r="O224" i="10"/>
  <c r="N268" i="10" l="1"/>
  <c r="O268" i="10"/>
</calcChain>
</file>

<file path=xl/sharedStrings.xml><?xml version="1.0" encoding="utf-8"?>
<sst xmlns="http://schemas.openxmlformats.org/spreadsheetml/2006/main" count="1342" uniqueCount="563">
  <si>
    <t>施設</t>
    <rPh sb="0" eb="2">
      <t>シセツ</t>
    </rPh>
    <phoneticPr fontId="3"/>
  </si>
  <si>
    <t>職員数（人）</t>
    <rPh sb="0" eb="3">
      <t>ショクインスウ</t>
    </rPh>
    <rPh sb="4" eb="5">
      <t>ニン</t>
    </rPh>
    <phoneticPr fontId="3"/>
  </si>
  <si>
    <t>運営</t>
    <rPh sb="0" eb="2">
      <t>ウンエイ</t>
    </rPh>
    <phoneticPr fontId="3"/>
  </si>
  <si>
    <t>図書館名</t>
    <rPh sb="0" eb="2">
      <t>トショ</t>
    </rPh>
    <rPh sb="2" eb="3">
      <t>カン</t>
    </rPh>
    <rPh sb="3" eb="4">
      <t>メイ</t>
    </rPh>
    <phoneticPr fontId="3"/>
  </si>
  <si>
    <t>種類</t>
    <rPh sb="0" eb="2">
      <t>シュルイ</t>
    </rPh>
    <phoneticPr fontId="3"/>
  </si>
  <si>
    <t>形態</t>
    <rPh sb="0" eb="2">
      <t>ケイタイ</t>
    </rPh>
    <phoneticPr fontId="3"/>
  </si>
  <si>
    <t>延床
面積
（㎡）</t>
    <rPh sb="0" eb="1">
      <t>ノ</t>
    </rPh>
    <rPh sb="1" eb="2">
      <t>ユカ</t>
    </rPh>
    <rPh sb="3" eb="5">
      <t>メンセキ</t>
    </rPh>
    <phoneticPr fontId="3"/>
  </si>
  <si>
    <t>閲覧
席数
（席）</t>
    <rPh sb="0" eb="2">
      <t>エツラン</t>
    </rPh>
    <rPh sb="3" eb="5">
      <t>セキスウ</t>
    </rPh>
    <rPh sb="7" eb="8">
      <t>セキ</t>
    </rPh>
    <phoneticPr fontId="3"/>
  </si>
  <si>
    <t>現在館の
開館
年月日</t>
    <rPh sb="0" eb="2">
      <t>ゲンザイ</t>
    </rPh>
    <rPh sb="2" eb="3">
      <t>カン</t>
    </rPh>
    <rPh sb="5" eb="7">
      <t>カイカン</t>
    </rPh>
    <rPh sb="8" eb="11">
      <t>ネンガッピ</t>
    </rPh>
    <phoneticPr fontId="3"/>
  </si>
  <si>
    <t>常勤（専任）</t>
    <rPh sb="0" eb="2">
      <t>ジョウキン</t>
    </rPh>
    <rPh sb="3" eb="5">
      <t>センニン</t>
    </rPh>
    <phoneticPr fontId="3"/>
  </si>
  <si>
    <t>常勤（兼任）</t>
    <rPh sb="0" eb="2">
      <t>ジョウキン</t>
    </rPh>
    <rPh sb="3" eb="5">
      <t>ケンニン</t>
    </rPh>
    <phoneticPr fontId="3"/>
  </si>
  <si>
    <t>非常勤等</t>
    <rPh sb="0" eb="3">
      <t>ヒジョウキン</t>
    </rPh>
    <rPh sb="3" eb="4">
      <t>トウ</t>
    </rPh>
    <phoneticPr fontId="3"/>
  </si>
  <si>
    <t>合計</t>
    <rPh sb="0" eb="2">
      <t>ゴウケイ</t>
    </rPh>
    <phoneticPr fontId="3"/>
  </si>
  <si>
    <t>指定
管理</t>
    <rPh sb="0" eb="2">
      <t>シテイ</t>
    </rPh>
    <rPh sb="3" eb="5">
      <t>カンリ</t>
    </rPh>
    <phoneticPr fontId="3"/>
  </si>
  <si>
    <t>うち
司書</t>
    <rPh sb="3" eb="5">
      <t>シショ</t>
    </rPh>
    <phoneticPr fontId="3"/>
  </si>
  <si>
    <t>有無</t>
    <rPh sb="0" eb="2">
      <t>ウム</t>
    </rPh>
    <phoneticPr fontId="3"/>
  </si>
  <si>
    <t>（人数）</t>
    <rPh sb="1" eb="3">
      <t>ニンズウ</t>
    </rPh>
    <phoneticPr fontId="3"/>
  </si>
  <si>
    <t>うち
司書</t>
    <phoneticPr fontId="3"/>
  </si>
  <si>
    <t>1</t>
  </si>
  <si>
    <t>県立熊谷</t>
    <rPh sb="0" eb="2">
      <t>ケンリツ</t>
    </rPh>
    <rPh sb="2" eb="4">
      <t>クマガヤ</t>
    </rPh>
    <phoneticPr fontId="2"/>
  </si>
  <si>
    <t>本館</t>
    <rPh sb="0" eb="2">
      <t>ホンカン</t>
    </rPh>
    <phoneticPr fontId="2"/>
  </si>
  <si>
    <t>独立</t>
    <rPh sb="0" eb="2">
      <t>ドクリツ</t>
    </rPh>
    <phoneticPr fontId="2"/>
  </si>
  <si>
    <t>無</t>
    <rPh sb="0" eb="1">
      <t>ナシ</t>
    </rPh>
    <phoneticPr fontId="3"/>
  </si>
  <si>
    <t>2</t>
    <phoneticPr fontId="3"/>
  </si>
  <si>
    <t>県立久喜</t>
    <rPh sb="0" eb="2">
      <t>ケンリツ</t>
    </rPh>
    <rPh sb="2" eb="4">
      <t>クキ</t>
    </rPh>
    <phoneticPr fontId="2"/>
  </si>
  <si>
    <t>県立　計</t>
    <rPh sb="0" eb="2">
      <t>ケンリツ</t>
    </rPh>
    <rPh sb="3" eb="4">
      <t>ケイ</t>
    </rPh>
    <phoneticPr fontId="3"/>
  </si>
  <si>
    <t>総合教育セ</t>
    <rPh sb="0" eb="2">
      <t>ソウゴウ</t>
    </rPh>
    <rPh sb="2" eb="3">
      <t>キョウ</t>
    </rPh>
    <rPh sb="3" eb="4">
      <t>イク</t>
    </rPh>
    <phoneticPr fontId="2"/>
  </si>
  <si>
    <t>その他</t>
    <rPh sb="2" eb="3">
      <t>タ</t>
    </rPh>
    <phoneticPr fontId="2"/>
  </si>
  <si>
    <t>併設</t>
    <rPh sb="0" eb="2">
      <t>ヘイセツ</t>
    </rPh>
    <phoneticPr fontId="2"/>
  </si>
  <si>
    <t>無</t>
    <rPh sb="0" eb="1">
      <t>ナ</t>
    </rPh>
    <phoneticPr fontId="3"/>
  </si>
  <si>
    <t>県議会図書室</t>
    <rPh sb="0" eb="3">
      <t>ケンギカイ</t>
    </rPh>
    <rPh sb="3" eb="6">
      <t>トショシツ</t>
    </rPh>
    <phoneticPr fontId="2"/>
  </si>
  <si>
    <t>併設</t>
    <rPh sb="0" eb="2">
      <t>ヘイセツ</t>
    </rPh>
    <phoneticPr fontId="3"/>
  </si>
  <si>
    <t>県活総セ</t>
    <rPh sb="0" eb="1">
      <t>ケン</t>
    </rPh>
    <rPh sb="1" eb="2">
      <t>カツ</t>
    </rPh>
    <rPh sb="2" eb="3">
      <t>ソウ</t>
    </rPh>
    <phoneticPr fontId="2"/>
  </si>
  <si>
    <t>さいたま文学館</t>
    <rPh sb="4" eb="7">
      <t>ブンガクカン</t>
    </rPh>
    <phoneticPr fontId="2"/>
  </si>
  <si>
    <t>有</t>
    <rPh sb="0" eb="1">
      <t>アリ</t>
    </rPh>
    <phoneticPr fontId="3"/>
  </si>
  <si>
    <t>△</t>
    <phoneticPr fontId="3"/>
  </si>
  <si>
    <t>男女共同参画</t>
    <rPh sb="0" eb="2">
      <t>ダンジョ</t>
    </rPh>
    <rPh sb="2" eb="4">
      <t>キョウドウ</t>
    </rPh>
    <rPh sb="4" eb="6">
      <t>サンカク</t>
    </rPh>
    <phoneticPr fontId="2"/>
  </si>
  <si>
    <t>女性教育会館</t>
    <rPh sb="0" eb="2">
      <t>ジョセイ</t>
    </rPh>
    <rPh sb="2" eb="4">
      <t>キョウイク</t>
    </rPh>
    <rPh sb="4" eb="6">
      <t>カイカン</t>
    </rPh>
    <phoneticPr fontId="2"/>
  </si>
  <si>
    <t>福祉情報センター</t>
    <rPh sb="0" eb="2">
      <t>フクシ</t>
    </rPh>
    <rPh sb="2" eb="4">
      <t>ジョウホウ</t>
    </rPh>
    <phoneticPr fontId="3"/>
  </si>
  <si>
    <t>有</t>
    <rPh sb="0" eb="1">
      <t>タモツ</t>
    </rPh>
    <phoneticPr fontId="3"/>
  </si>
  <si>
    <t>保健医療科学院</t>
    <rPh sb="0" eb="2">
      <t>ホケン</t>
    </rPh>
    <rPh sb="2" eb="4">
      <t>イリョウ</t>
    </rPh>
    <rPh sb="4" eb="7">
      <t>カガクイン</t>
    </rPh>
    <phoneticPr fontId="2"/>
  </si>
  <si>
    <t>専門　計</t>
    <rPh sb="0" eb="2">
      <t>センモン</t>
    </rPh>
    <rPh sb="3" eb="4">
      <t>ケイ</t>
    </rPh>
    <phoneticPr fontId="3"/>
  </si>
  <si>
    <t>さいたま市</t>
    <rPh sb="4" eb="5">
      <t>シ</t>
    </rPh>
    <phoneticPr fontId="2"/>
  </si>
  <si>
    <t>***</t>
    <phoneticPr fontId="3"/>
  </si>
  <si>
    <t>1-1</t>
  </si>
  <si>
    <t>さいたま中央</t>
    <rPh sb="4" eb="6">
      <t>チュウオウ</t>
    </rPh>
    <phoneticPr fontId="2"/>
  </si>
  <si>
    <t>***</t>
  </si>
  <si>
    <t xml:space="preserve"> </t>
  </si>
  <si>
    <t>1-2</t>
  </si>
  <si>
    <t>北浦和</t>
    <rPh sb="0" eb="3">
      <t>キタウラワ</t>
    </rPh>
    <phoneticPr fontId="2"/>
  </si>
  <si>
    <t>1-3</t>
  </si>
  <si>
    <t>東浦和</t>
    <rPh sb="0" eb="2">
      <t>ヒガシウラ</t>
    </rPh>
    <rPh sb="2" eb="3">
      <t>ワ</t>
    </rPh>
    <phoneticPr fontId="2"/>
  </si>
  <si>
    <t>1-4</t>
  </si>
  <si>
    <t>1-5</t>
  </si>
  <si>
    <t>大宮</t>
    <rPh sb="0" eb="2">
      <t>オオミヤ</t>
    </rPh>
    <phoneticPr fontId="2"/>
  </si>
  <si>
    <t>○</t>
  </si>
  <si>
    <t>1-6</t>
  </si>
  <si>
    <t>桜木</t>
    <rPh sb="0" eb="2">
      <t>サクラギ</t>
    </rPh>
    <phoneticPr fontId="2"/>
  </si>
  <si>
    <t>1-7</t>
  </si>
  <si>
    <t>大宮西部</t>
    <rPh sb="0" eb="2">
      <t>オオミヤ</t>
    </rPh>
    <rPh sb="2" eb="4">
      <t>セイブ</t>
    </rPh>
    <phoneticPr fontId="2"/>
  </si>
  <si>
    <t>1-8</t>
  </si>
  <si>
    <t>馬宮</t>
    <rPh sb="0" eb="2">
      <t>マミヤ</t>
    </rPh>
    <phoneticPr fontId="2"/>
  </si>
  <si>
    <t>1-9</t>
  </si>
  <si>
    <t>三橋分館</t>
    <rPh sb="0" eb="2">
      <t>ミハシ</t>
    </rPh>
    <rPh sb="2" eb="4">
      <t>ブンカン</t>
    </rPh>
    <phoneticPr fontId="2"/>
  </si>
  <si>
    <t>分館</t>
    <rPh sb="0" eb="2">
      <t>ブンカン</t>
    </rPh>
    <phoneticPr fontId="2"/>
  </si>
  <si>
    <t>1-10</t>
  </si>
  <si>
    <t>春野</t>
    <rPh sb="0" eb="2">
      <t>ハルノ</t>
    </rPh>
    <phoneticPr fontId="2"/>
  </si>
  <si>
    <t>1-11</t>
  </si>
  <si>
    <t>大宮東</t>
    <rPh sb="0" eb="2">
      <t>オオミヤ</t>
    </rPh>
    <rPh sb="2" eb="3">
      <t>ヒガシ</t>
    </rPh>
    <phoneticPr fontId="2"/>
  </si>
  <si>
    <t>1-12</t>
  </si>
  <si>
    <t>七里</t>
    <rPh sb="0" eb="1">
      <t>ナナ</t>
    </rPh>
    <rPh sb="1" eb="2">
      <t>サト</t>
    </rPh>
    <phoneticPr fontId="2"/>
  </si>
  <si>
    <t>1-13</t>
  </si>
  <si>
    <t>片柳</t>
    <rPh sb="0" eb="2">
      <t>カタヤナギ</t>
    </rPh>
    <phoneticPr fontId="2"/>
  </si>
  <si>
    <t>1-14</t>
  </si>
  <si>
    <t>与野</t>
    <rPh sb="0" eb="2">
      <t>ヨノ</t>
    </rPh>
    <phoneticPr fontId="2"/>
  </si>
  <si>
    <t>1-15</t>
  </si>
  <si>
    <t>与野南</t>
    <rPh sb="0" eb="2">
      <t>ヨノ</t>
    </rPh>
    <rPh sb="2" eb="3">
      <t>ミナミ</t>
    </rPh>
    <phoneticPr fontId="2"/>
  </si>
  <si>
    <t>1-16</t>
  </si>
  <si>
    <t>西分館</t>
    <rPh sb="0" eb="1">
      <t>ニシ</t>
    </rPh>
    <rPh sb="1" eb="3">
      <t>ブンカン</t>
    </rPh>
    <phoneticPr fontId="2"/>
  </si>
  <si>
    <t>1-17</t>
  </si>
  <si>
    <t>岩槻</t>
    <rPh sb="0" eb="2">
      <t>イワツキ</t>
    </rPh>
    <phoneticPr fontId="2"/>
  </si>
  <si>
    <t>1-18</t>
  </si>
  <si>
    <t>岩槻駅東口</t>
    <rPh sb="0" eb="2">
      <t>イワツキ</t>
    </rPh>
    <rPh sb="2" eb="3">
      <t>エキ</t>
    </rPh>
    <rPh sb="3" eb="4">
      <t>ヒガシ</t>
    </rPh>
    <rPh sb="4" eb="5">
      <t>クチ</t>
    </rPh>
    <phoneticPr fontId="2"/>
  </si>
  <si>
    <t>1-19</t>
  </si>
  <si>
    <t>岩槻東部</t>
    <rPh sb="0" eb="2">
      <t>イワツキ</t>
    </rPh>
    <rPh sb="2" eb="4">
      <t>トウブ</t>
    </rPh>
    <phoneticPr fontId="2"/>
  </si>
  <si>
    <t>1-20</t>
  </si>
  <si>
    <t>桜</t>
    <rPh sb="0" eb="1">
      <t>サクラ</t>
    </rPh>
    <phoneticPr fontId="2"/>
  </si>
  <si>
    <t>1-21</t>
  </si>
  <si>
    <t>大久保東</t>
    <rPh sb="0" eb="3">
      <t>オオクボ</t>
    </rPh>
    <rPh sb="3" eb="4">
      <t>ヒガシ</t>
    </rPh>
    <phoneticPr fontId="2"/>
  </si>
  <si>
    <t>1-22</t>
  </si>
  <si>
    <t>北</t>
    <rPh sb="0" eb="1">
      <t>キタ</t>
    </rPh>
    <phoneticPr fontId="2"/>
  </si>
  <si>
    <t>1-23</t>
  </si>
  <si>
    <t>宮原</t>
    <rPh sb="0" eb="2">
      <t>ミヤハラ</t>
    </rPh>
    <phoneticPr fontId="2"/>
  </si>
  <si>
    <t>1-24</t>
  </si>
  <si>
    <t>1-25</t>
  </si>
  <si>
    <t>南浦和</t>
    <rPh sb="0" eb="3">
      <t>ミナミウラワ</t>
    </rPh>
    <phoneticPr fontId="2"/>
  </si>
  <si>
    <t>2</t>
  </si>
  <si>
    <t>上尾市</t>
    <rPh sb="0" eb="3">
      <t>アゲオシ</t>
    </rPh>
    <phoneticPr fontId="2"/>
  </si>
  <si>
    <t>2-1</t>
  </si>
  <si>
    <t>有</t>
    <rPh sb="0" eb="1">
      <t>ユウ</t>
    </rPh>
    <phoneticPr fontId="3"/>
  </si>
  <si>
    <t>2-2</t>
  </si>
  <si>
    <t>上尾駅前</t>
    <rPh sb="0" eb="2">
      <t>アゲオ</t>
    </rPh>
    <rPh sb="2" eb="4">
      <t>エキマエ</t>
    </rPh>
    <phoneticPr fontId="2"/>
  </si>
  <si>
    <t>2-3</t>
  </si>
  <si>
    <t>大石</t>
    <rPh sb="0" eb="2">
      <t>オオイシ</t>
    </rPh>
    <phoneticPr fontId="2"/>
  </si>
  <si>
    <t>2-4</t>
  </si>
  <si>
    <t>瓦葺</t>
    <rPh sb="0" eb="2">
      <t>カワラブキ</t>
    </rPh>
    <phoneticPr fontId="2"/>
  </si>
  <si>
    <t>2-5</t>
  </si>
  <si>
    <t>平方</t>
    <rPh sb="0" eb="2">
      <t>ヒラカタ</t>
    </rPh>
    <phoneticPr fontId="2"/>
  </si>
  <si>
    <t>2-6</t>
  </si>
  <si>
    <t>たちばな</t>
  </si>
  <si>
    <t>2-7</t>
  </si>
  <si>
    <t>上平公</t>
    <rPh sb="0" eb="1">
      <t>ウエ</t>
    </rPh>
    <rPh sb="1" eb="2">
      <t>ヒラ</t>
    </rPh>
    <rPh sb="2" eb="3">
      <t>コウ</t>
    </rPh>
    <phoneticPr fontId="2"/>
  </si>
  <si>
    <t>2-8</t>
  </si>
  <si>
    <t>原市公</t>
    <rPh sb="0" eb="2">
      <t>ハライチ</t>
    </rPh>
    <rPh sb="2" eb="3">
      <t>コウ</t>
    </rPh>
    <phoneticPr fontId="2"/>
  </si>
  <si>
    <t>2-9</t>
  </si>
  <si>
    <t>大谷公</t>
    <rPh sb="0" eb="2">
      <t>オオヤ</t>
    </rPh>
    <rPh sb="2" eb="3">
      <t>コウ</t>
    </rPh>
    <phoneticPr fontId="2"/>
  </si>
  <si>
    <t>朝霞市</t>
    <rPh sb="0" eb="3">
      <t>アサカシ</t>
    </rPh>
    <phoneticPr fontId="2"/>
  </si>
  <si>
    <t>3-1</t>
  </si>
  <si>
    <t>朝霞</t>
    <rPh sb="0" eb="2">
      <t>アサカ</t>
    </rPh>
    <phoneticPr fontId="2"/>
  </si>
  <si>
    <t>独立</t>
  </si>
  <si>
    <t>3-2</t>
  </si>
  <si>
    <t>北分館</t>
    <rPh sb="0" eb="1">
      <t>キタ</t>
    </rPh>
    <rPh sb="1" eb="3">
      <t>ブンカン</t>
    </rPh>
    <phoneticPr fontId="2"/>
  </si>
  <si>
    <t>3-3</t>
  </si>
  <si>
    <t>東朝霞公</t>
    <rPh sb="0" eb="1">
      <t>ヒガシ</t>
    </rPh>
    <rPh sb="1" eb="3">
      <t>アサカ</t>
    </rPh>
    <rPh sb="3" eb="4">
      <t>コウ</t>
    </rPh>
    <phoneticPr fontId="2"/>
  </si>
  <si>
    <t>3-4</t>
  </si>
  <si>
    <t>西朝霞公</t>
    <rPh sb="0" eb="1">
      <t>ニシ</t>
    </rPh>
    <rPh sb="1" eb="3">
      <t>アサカ</t>
    </rPh>
    <rPh sb="3" eb="4">
      <t>コウ</t>
    </rPh>
    <phoneticPr fontId="2"/>
  </si>
  <si>
    <t>3-5</t>
  </si>
  <si>
    <t>南朝霞公</t>
    <rPh sb="0" eb="1">
      <t>ミナミ</t>
    </rPh>
    <rPh sb="1" eb="3">
      <t>アサカ</t>
    </rPh>
    <rPh sb="3" eb="4">
      <t>コウ</t>
    </rPh>
    <phoneticPr fontId="2"/>
  </si>
  <si>
    <t>3-6</t>
  </si>
  <si>
    <t>北朝霞公</t>
    <rPh sb="0" eb="1">
      <t>キタ</t>
    </rPh>
    <rPh sb="3" eb="4">
      <t>コウ</t>
    </rPh>
    <phoneticPr fontId="2"/>
  </si>
  <si>
    <t>3-7</t>
  </si>
  <si>
    <t>内間木公</t>
    <rPh sb="0" eb="2">
      <t>ウチマ</t>
    </rPh>
    <rPh sb="2" eb="3">
      <t>キ</t>
    </rPh>
    <rPh sb="3" eb="4">
      <t>コウ</t>
    </rPh>
    <phoneticPr fontId="2"/>
  </si>
  <si>
    <t>入間市</t>
    <rPh sb="0" eb="3">
      <t>イルマシ</t>
    </rPh>
    <phoneticPr fontId="2"/>
  </si>
  <si>
    <t>4-1</t>
  </si>
  <si>
    <t>入間市立</t>
    <rPh sb="0" eb="4">
      <t>イルマシリツ</t>
    </rPh>
    <phoneticPr fontId="2"/>
  </si>
  <si>
    <t>4-2</t>
  </si>
  <si>
    <t>西武分</t>
    <rPh sb="0" eb="2">
      <t>セイブ</t>
    </rPh>
    <rPh sb="2" eb="3">
      <t>ブン</t>
    </rPh>
    <phoneticPr fontId="2"/>
  </si>
  <si>
    <t>有</t>
    <rPh sb="0" eb="1">
      <t>ア</t>
    </rPh>
    <phoneticPr fontId="3"/>
  </si>
  <si>
    <t>〇</t>
    <phoneticPr fontId="3"/>
  </si>
  <si>
    <t>4-3</t>
  </si>
  <si>
    <t>金子分</t>
    <rPh sb="0" eb="2">
      <t>カネコ</t>
    </rPh>
    <rPh sb="2" eb="3">
      <t>ブン</t>
    </rPh>
    <phoneticPr fontId="2"/>
  </si>
  <si>
    <t>4-4</t>
  </si>
  <si>
    <t>藤沢分</t>
    <rPh sb="0" eb="2">
      <t>フジサワ</t>
    </rPh>
    <rPh sb="2" eb="3">
      <t>ブン</t>
    </rPh>
    <phoneticPr fontId="2"/>
  </si>
  <si>
    <t>桶川市</t>
    <rPh sb="0" eb="3">
      <t>オケガワシ</t>
    </rPh>
    <phoneticPr fontId="2"/>
  </si>
  <si>
    <t>5-1</t>
  </si>
  <si>
    <t>○</t>
    <phoneticPr fontId="3"/>
  </si>
  <si>
    <t>5-2</t>
  </si>
  <si>
    <t>5-3</t>
  </si>
  <si>
    <t>春日部市</t>
    <rPh sb="0" eb="4">
      <t>カスカベシ</t>
    </rPh>
    <phoneticPr fontId="2"/>
  </si>
  <si>
    <t>6-1</t>
  </si>
  <si>
    <t>中央</t>
    <rPh sb="0" eb="2">
      <t>チュウオウ</t>
    </rPh>
    <phoneticPr fontId="2"/>
  </si>
  <si>
    <t>6-2</t>
  </si>
  <si>
    <t>武里</t>
    <rPh sb="0" eb="2">
      <t>タケサト</t>
    </rPh>
    <phoneticPr fontId="2"/>
  </si>
  <si>
    <t>6-3</t>
  </si>
  <si>
    <t>庄和</t>
    <rPh sb="0" eb="2">
      <t>ショウワ</t>
    </rPh>
    <phoneticPr fontId="2"/>
  </si>
  <si>
    <t>加須市</t>
    <rPh sb="0" eb="3">
      <t>カゾシ</t>
    </rPh>
    <phoneticPr fontId="2"/>
  </si>
  <si>
    <t>7-1</t>
  </si>
  <si>
    <t>加須</t>
    <phoneticPr fontId="3"/>
  </si>
  <si>
    <t>本館</t>
  </si>
  <si>
    <t>併設</t>
  </si>
  <si>
    <t>無</t>
    <rPh sb="0" eb="1">
      <t>ナシ</t>
    </rPh>
    <phoneticPr fontId="6"/>
  </si>
  <si>
    <t>7-2</t>
  </si>
  <si>
    <t>騎西</t>
    <phoneticPr fontId="3"/>
  </si>
  <si>
    <t>7-3</t>
  </si>
  <si>
    <t>北川辺</t>
    <phoneticPr fontId="3"/>
  </si>
  <si>
    <t>7-4</t>
  </si>
  <si>
    <t>おおとね</t>
    <phoneticPr fontId="2"/>
  </si>
  <si>
    <t>川口市</t>
    <rPh sb="0" eb="3">
      <t>カワグチシ</t>
    </rPh>
    <phoneticPr fontId="2"/>
  </si>
  <si>
    <t>8-1</t>
  </si>
  <si>
    <t>8-2</t>
  </si>
  <si>
    <t>前川</t>
    <rPh sb="0" eb="2">
      <t>マエカワ</t>
    </rPh>
    <phoneticPr fontId="2"/>
  </si>
  <si>
    <t>8-3</t>
  </si>
  <si>
    <t>新郷</t>
    <rPh sb="0" eb="2">
      <t>シンゴウ</t>
    </rPh>
    <phoneticPr fontId="2"/>
  </si>
  <si>
    <t>8-4</t>
  </si>
  <si>
    <t>横曽根</t>
    <rPh sb="0" eb="3">
      <t>ヨコゾネ</t>
    </rPh>
    <phoneticPr fontId="2"/>
  </si>
  <si>
    <t>8-5</t>
  </si>
  <si>
    <t>戸塚</t>
    <rPh sb="0" eb="2">
      <t>トツカ</t>
    </rPh>
    <phoneticPr fontId="2"/>
  </si>
  <si>
    <t>8-6</t>
  </si>
  <si>
    <t>8-7</t>
  </si>
  <si>
    <t>芝園</t>
  </si>
  <si>
    <t>分館</t>
  </si>
  <si>
    <t>8-8</t>
  </si>
  <si>
    <t>芝北</t>
    <rPh sb="0" eb="1">
      <t>シバ</t>
    </rPh>
    <rPh sb="1" eb="2">
      <t>キタ</t>
    </rPh>
    <phoneticPr fontId="2"/>
  </si>
  <si>
    <t>8-9</t>
  </si>
  <si>
    <t>南鳩ヶ谷</t>
    <rPh sb="0" eb="1">
      <t>ミナミ</t>
    </rPh>
    <rPh sb="1" eb="4">
      <t>ハトガヤ</t>
    </rPh>
    <phoneticPr fontId="3"/>
  </si>
  <si>
    <t>9-1</t>
  </si>
  <si>
    <t>9-2</t>
  </si>
  <si>
    <t>9-3</t>
  </si>
  <si>
    <t>9-4</t>
  </si>
  <si>
    <t>10</t>
  </si>
  <si>
    <t>北本市</t>
    <rPh sb="0" eb="3">
      <t>キタモトシ</t>
    </rPh>
    <phoneticPr fontId="2"/>
  </si>
  <si>
    <t>10-1</t>
    <phoneticPr fontId="3"/>
  </si>
  <si>
    <t>中央</t>
    <rPh sb="0" eb="2">
      <t>チュウオウ</t>
    </rPh>
    <phoneticPr fontId="3"/>
  </si>
  <si>
    <t>10-2</t>
    <phoneticPr fontId="3"/>
  </si>
  <si>
    <t>こども</t>
    <phoneticPr fontId="2"/>
  </si>
  <si>
    <t>11</t>
  </si>
  <si>
    <t>行田市</t>
    <rPh sb="0" eb="3">
      <t>ギョウダシ</t>
    </rPh>
    <phoneticPr fontId="2"/>
  </si>
  <si>
    <t>無</t>
  </si>
  <si>
    <t>久喜市</t>
    <rPh sb="0" eb="3">
      <t>クキシ</t>
    </rPh>
    <phoneticPr fontId="2"/>
  </si>
  <si>
    <t>12-1</t>
  </si>
  <si>
    <t>12-2</t>
  </si>
  <si>
    <t>菖蒲</t>
    <rPh sb="0" eb="2">
      <t>ショウブ</t>
    </rPh>
    <phoneticPr fontId="2"/>
  </si>
  <si>
    <t>12-3</t>
  </si>
  <si>
    <t>栗橋文</t>
    <rPh sb="0" eb="2">
      <t>クリハシ</t>
    </rPh>
    <rPh sb="2" eb="3">
      <t>ブン</t>
    </rPh>
    <phoneticPr fontId="2"/>
  </si>
  <si>
    <t>12-4</t>
  </si>
  <si>
    <t>鷲宮</t>
    <rPh sb="0" eb="2">
      <t>ワシノミヤ</t>
    </rPh>
    <phoneticPr fontId="2"/>
  </si>
  <si>
    <t>12-5</t>
  </si>
  <si>
    <t>東公</t>
    <rPh sb="0" eb="1">
      <t>ヒガシ</t>
    </rPh>
    <rPh sb="1" eb="2">
      <t>コウ</t>
    </rPh>
    <phoneticPr fontId="2"/>
  </si>
  <si>
    <t>12-6</t>
  </si>
  <si>
    <t>西公</t>
    <rPh sb="0" eb="1">
      <t>ニシ</t>
    </rPh>
    <rPh sb="1" eb="2">
      <t>コウ</t>
    </rPh>
    <phoneticPr fontId="2"/>
  </si>
  <si>
    <t>12-7</t>
  </si>
  <si>
    <t>森下公</t>
    <rPh sb="0" eb="2">
      <t>モリシタ</t>
    </rPh>
    <rPh sb="2" eb="3">
      <t>コウ</t>
    </rPh>
    <phoneticPr fontId="2"/>
  </si>
  <si>
    <t>13</t>
  </si>
  <si>
    <t>熊谷市</t>
    <rPh sb="0" eb="3">
      <t>クマガヤシ</t>
    </rPh>
    <phoneticPr fontId="2"/>
  </si>
  <si>
    <t>13-1</t>
  </si>
  <si>
    <t>熊谷</t>
    <rPh sb="0" eb="2">
      <t>クマガヤ</t>
    </rPh>
    <phoneticPr fontId="2"/>
  </si>
  <si>
    <t>有</t>
    <rPh sb="0" eb="1">
      <t>あり</t>
    </rPh>
    <phoneticPr fontId="7" type="Hiragana"/>
  </si>
  <si>
    <t>13-2</t>
  </si>
  <si>
    <t>妻沼</t>
    <rPh sb="0" eb="2">
      <t>メヌマ</t>
    </rPh>
    <phoneticPr fontId="2"/>
  </si>
  <si>
    <t>13-3</t>
  </si>
  <si>
    <t>大里</t>
    <rPh sb="0" eb="2">
      <t>オオサト</t>
    </rPh>
    <phoneticPr fontId="2"/>
  </si>
  <si>
    <t>13-4</t>
  </si>
  <si>
    <t>江南</t>
    <rPh sb="0" eb="2">
      <t>コウナン</t>
    </rPh>
    <phoneticPr fontId="2"/>
  </si>
  <si>
    <t>熊谷駅前分室</t>
    <rPh sb="0" eb="2">
      <t>クマガヤ</t>
    </rPh>
    <rPh sb="2" eb="4">
      <t>エキマエ</t>
    </rPh>
    <rPh sb="4" eb="5">
      <t>ブン</t>
    </rPh>
    <rPh sb="5" eb="6">
      <t>シツ</t>
    </rPh>
    <phoneticPr fontId="7"/>
  </si>
  <si>
    <t>有</t>
    <rPh sb="0" eb="1">
      <t>アリ</t>
    </rPh>
    <phoneticPr fontId="7"/>
  </si>
  <si>
    <t>鴻巣市</t>
    <rPh sb="0" eb="3">
      <t>コウノスシ</t>
    </rPh>
    <phoneticPr fontId="2"/>
  </si>
  <si>
    <t>14-1</t>
  </si>
  <si>
    <t>鴻巣中央</t>
    <rPh sb="0" eb="2">
      <t>コウノス</t>
    </rPh>
    <rPh sb="2" eb="4">
      <t>チュウオウ</t>
    </rPh>
    <phoneticPr fontId="2"/>
  </si>
  <si>
    <t>14-2</t>
  </si>
  <si>
    <t>吹上</t>
    <rPh sb="0" eb="2">
      <t>フキアゲ</t>
    </rPh>
    <phoneticPr fontId="2"/>
  </si>
  <si>
    <t>14-3</t>
  </si>
  <si>
    <t>川里</t>
    <rPh sb="0" eb="2">
      <t>カワサト</t>
    </rPh>
    <phoneticPr fontId="2"/>
  </si>
  <si>
    <t>越谷市</t>
    <rPh sb="0" eb="3">
      <t>コシガヤシ</t>
    </rPh>
    <phoneticPr fontId="2"/>
  </si>
  <si>
    <t>15-1</t>
  </si>
  <si>
    <t>越谷市立</t>
    <rPh sb="0" eb="2">
      <t>コシガヤ</t>
    </rPh>
    <rPh sb="2" eb="4">
      <t>シリツ</t>
    </rPh>
    <phoneticPr fontId="2"/>
  </si>
  <si>
    <t>15-2</t>
  </si>
  <si>
    <t>北部</t>
    <rPh sb="0" eb="2">
      <t>ホクブ</t>
    </rPh>
    <phoneticPr fontId="2"/>
  </si>
  <si>
    <t>15-3</t>
  </si>
  <si>
    <t>南部</t>
    <rPh sb="0" eb="2">
      <t>ナンブ</t>
    </rPh>
    <phoneticPr fontId="2"/>
  </si>
  <si>
    <t>15-4</t>
    <phoneticPr fontId="3"/>
  </si>
  <si>
    <t>坂戸市</t>
    <rPh sb="0" eb="2">
      <t>サカト</t>
    </rPh>
    <rPh sb="2" eb="3">
      <t>シ</t>
    </rPh>
    <phoneticPr fontId="2"/>
  </si>
  <si>
    <t>16-1</t>
  </si>
  <si>
    <t>坂戸市中央</t>
    <rPh sb="0" eb="3">
      <t>サカドシ</t>
    </rPh>
    <rPh sb="3" eb="5">
      <t>チュウオウ</t>
    </rPh>
    <phoneticPr fontId="2"/>
  </si>
  <si>
    <t>16-2</t>
  </si>
  <si>
    <t>勝呂分</t>
    <rPh sb="0" eb="2">
      <t>スグロ</t>
    </rPh>
    <rPh sb="2" eb="3">
      <t>ブン</t>
    </rPh>
    <phoneticPr fontId="2"/>
  </si>
  <si>
    <t>16-3</t>
  </si>
  <si>
    <t>大家分</t>
    <rPh sb="0" eb="2">
      <t>オオヤ</t>
    </rPh>
    <rPh sb="2" eb="3">
      <t>ブン</t>
    </rPh>
    <phoneticPr fontId="2"/>
  </si>
  <si>
    <t>16-4</t>
  </si>
  <si>
    <t>城山公</t>
    <rPh sb="0" eb="2">
      <t>シロヤマ</t>
    </rPh>
    <rPh sb="2" eb="3">
      <t>コウ</t>
    </rPh>
    <phoneticPr fontId="2"/>
  </si>
  <si>
    <t>幸手市</t>
    <rPh sb="0" eb="3">
      <t>サッテシ</t>
    </rPh>
    <phoneticPr fontId="2"/>
  </si>
  <si>
    <t>17-1</t>
    <phoneticPr fontId="3"/>
  </si>
  <si>
    <t>幸手市立</t>
    <rPh sb="0" eb="3">
      <t>サッテシ</t>
    </rPh>
    <rPh sb="3" eb="4">
      <t>リツ</t>
    </rPh>
    <phoneticPr fontId="3"/>
  </si>
  <si>
    <t>17-2</t>
    <phoneticPr fontId="3"/>
  </si>
  <si>
    <t>香日向</t>
    <rPh sb="0" eb="1">
      <t>コウ</t>
    </rPh>
    <rPh sb="1" eb="3">
      <t>ヒナタ</t>
    </rPh>
    <phoneticPr fontId="3"/>
  </si>
  <si>
    <t>分館</t>
    <rPh sb="0" eb="2">
      <t>ブンカン</t>
    </rPh>
    <phoneticPr fontId="3"/>
  </si>
  <si>
    <t>狭山市</t>
    <rPh sb="0" eb="3">
      <t>サヤマシ</t>
    </rPh>
    <phoneticPr fontId="2"/>
  </si>
  <si>
    <t>18-1</t>
  </si>
  <si>
    <t>狭山中央</t>
    <rPh sb="0" eb="2">
      <t>サヤマ</t>
    </rPh>
    <rPh sb="2" eb="4">
      <t>チュウオウ</t>
    </rPh>
    <phoneticPr fontId="2"/>
  </si>
  <si>
    <t>18-2</t>
  </si>
  <si>
    <t>狭山台</t>
    <rPh sb="0" eb="3">
      <t>サヤマダイ</t>
    </rPh>
    <phoneticPr fontId="2"/>
  </si>
  <si>
    <t>19-1</t>
  </si>
  <si>
    <t>19-2</t>
  </si>
  <si>
    <t>19-3</t>
  </si>
  <si>
    <t>19-4</t>
  </si>
  <si>
    <t>20</t>
    <phoneticPr fontId="3"/>
  </si>
  <si>
    <t>白岡市</t>
    <rPh sb="0" eb="2">
      <t>シラオカ</t>
    </rPh>
    <rPh sb="2" eb="3">
      <t>シ</t>
    </rPh>
    <phoneticPr fontId="2"/>
  </si>
  <si>
    <t>無</t>
    <rPh sb="0" eb="1">
      <t>ム</t>
    </rPh>
    <phoneticPr fontId="3"/>
  </si>
  <si>
    <t>21</t>
    <phoneticPr fontId="3"/>
  </si>
  <si>
    <t>草加市</t>
    <rPh sb="0" eb="2">
      <t>ソウカ</t>
    </rPh>
    <rPh sb="2" eb="3">
      <t>シ</t>
    </rPh>
    <phoneticPr fontId="2"/>
  </si>
  <si>
    <t>22-1</t>
  </si>
  <si>
    <t>22-2</t>
  </si>
  <si>
    <t>22-3</t>
  </si>
  <si>
    <t>22-4</t>
  </si>
  <si>
    <t>23</t>
    <phoneticPr fontId="3"/>
  </si>
  <si>
    <t>鶴ヶ島市</t>
    <rPh sb="0" eb="4">
      <t>ツルガシマシ</t>
    </rPh>
    <phoneticPr fontId="2"/>
  </si>
  <si>
    <t>23-1</t>
  </si>
  <si>
    <t>鶴ヶ島中央</t>
    <rPh sb="0" eb="3">
      <t>ツルガシマ</t>
    </rPh>
    <rPh sb="3" eb="5">
      <t>チュウオウ</t>
    </rPh>
    <phoneticPr fontId="2"/>
  </si>
  <si>
    <t>23-2</t>
  </si>
  <si>
    <t>東分</t>
    <rPh sb="0" eb="1">
      <t>ヒガシ</t>
    </rPh>
    <rPh sb="1" eb="2">
      <t>ブン</t>
    </rPh>
    <phoneticPr fontId="2"/>
  </si>
  <si>
    <t>23-3</t>
  </si>
  <si>
    <t>西分</t>
    <rPh sb="0" eb="1">
      <t>ニシ</t>
    </rPh>
    <rPh sb="1" eb="2">
      <t>ブン</t>
    </rPh>
    <phoneticPr fontId="2"/>
  </si>
  <si>
    <t>23-4</t>
  </si>
  <si>
    <t>南分</t>
    <rPh sb="0" eb="1">
      <t>ミナミ</t>
    </rPh>
    <rPh sb="1" eb="2">
      <t>ブン</t>
    </rPh>
    <phoneticPr fontId="2"/>
  </si>
  <si>
    <t>23-5</t>
  </si>
  <si>
    <t>北分</t>
    <rPh sb="0" eb="1">
      <t>キタ</t>
    </rPh>
    <rPh sb="1" eb="2">
      <t>ブン</t>
    </rPh>
    <phoneticPr fontId="2"/>
  </si>
  <si>
    <t>23-6</t>
  </si>
  <si>
    <t>富士見分</t>
    <rPh sb="0" eb="3">
      <t>フジミ</t>
    </rPh>
    <rPh sb="3" eb="4">
      <t>ブン</t>
    </rPh>
    <phoneticPr fontId="2"/>
  </si>
  <si>
    <t>23-7</t>
  </si>
  <si>
    <t>大橋分</t>
    <rPh sb="0" eb="2">
      <t>オオハシ</t>
    </rPh>
    <rPh sb="2" eb="3">
      <t>ブン</t>
    </rPh>
    <phoneticPr fontId="2"/>
  </si>
  <si>
    <t>所沢市</t>
    <rPh sb="0" eb="3">
      <t>トコロザワシ</t>
    </rPh>
    <phoneticPr fontId="2"/>
  </si>
  <si>
    <t>24-1</t>
  </si>
  <si>
    <t>24-2</t>
  </si>
  <si>
    <t>所沢分</t>
    <rPh sb="0" eb="2">
      <t>トコロザワ</t>
    </rPh>
    <rPh sb="2" eb="3">
      <t>ブン</t>
    </rPh>
    <phoneticPr fontId="2"/>
  </si>
  <si>
    <t>有</t>
    <rPh sb="0" eb="1">
      <t>ウ</t>
    </rPh>
    <phoneticPr fontId="3"/>
  </si>
  <si>
    <t>24-3</t>
  </si>
  <si>
    <t>椿峰分</t>
    <rPh sb="0" eb="1">
      <t>ツバキ</t>
    </rPh>
    <rPh sb="1" eb="2">
      <t>ミネ</t>
    </rPh>
    <rPh sb="2" eb="3">
      <t>ブン</t>
    </rPh>
    <phoneticPr fontId="2"/>
  </si>
  <si>
    <t>24-4</t>
  </si>
  <si>
    <t>狭山ヶ丘分</t>
    <rPh sb="0" eb="4">
      <t>サヤマガオカ</t>
    </rPh>
    <rPh sb="4" eb="5">
      <t>フン</t>
    </rPh>
    <phoneticPr fontId="2"/>
  </si>
  <si>
    <t>24-5</t>
  </si>
  <si>
    <t>富岡分</t>
    <rPh sb="0" eb="2">
      <t>トミオカ</t>
    </rPh>
    <rPh sb="2" eb="3">
      <t>ブン</t>
    </rPh>
    <phoneticPr fontId="2"/>
  </si>
  <si>
    <t>24-6</t>
  </si>
  <si>
    <t>吾妻分</t>
    <rPh sb="0" eb="2">
      <t>アヅマ</t>
    </rPh>
    <rPh sb="2" eb="3">
      <t>ブン</t>
    </rPh>
    <phoneticPr fontId="2"/>
  </si>
  <si>
    <t>24-7</t>
  </si>
  <si>
    <t>柳瀬分</t>
    <rPh sb="0" eb="2">
      <t>ヤナセ</t>
    </rPh>
    <rPh sb="2" eb="3">
      <t>ブン</t>
    </rPh>
    <phoneticPr fontId="2"/>
  </si>
  <si>
    <t>24-8</t>
  </si>
  <si>
    <t>新所沢分</t>
    <rPh sb="0" eb="1">
      <t>シン</t>
    </rPh>
    <rPh sb="1" eb="3">
      <t>トコロザワ</t>
    </rPh>
    <rPh sb="3" eb="4">
      <t>ブン</t>
    </rPh>
    <phoneticPr fontId="2"/>
  </si>
  <si>
    <t>25</t>
    <phoneticPr fontId="3"/>
  </si>
  <si>
    <t>戸田市</t>
    <rPh sb="0" eb="3">
      <t>トダシ</t>
    </rPh>
    <phoneticPr fontId="2"/>
  </si>
  <si>
    <t>25-1</t>
  </si>
  <si>
    <t>25-2</t>
  </si>
  <si>
    <t>上戸田分</t>
    <rPh sb="0" eb="3">
      <t>カミトダ</t>
    </rPh>
    <rPh sb="3" eb="4">
      <t>ブン</t>
    </rPh>
    <phoneticPr fontId="2"/>
  </si>
  <si>
    <t>25-3</t>
  </si>
  <si>
    <t>下戸田分</t>
    <rPh sb="0" eb="3">
      <t>シモトダ</t>
    </rPh>
    <rPh sb="3" eb="4">
      <t>ブン</t>
    </rPh>
    <phoneticPr fontId="2"/>
  </si>
  <si>
    <t>25-4</t>
  </si>
  <si>
    <t>美笹分</t>
    <rPh sb="0" eb="1">
      <t>ビ</t>
    </rPh>
    <rPh sb="1" eb="2">
      <t>ササ</t>
    </rPh>
    <rPh sb="2" eb="3">
      <t>ブン</t>
    </rPh>
    <phoneticPr fontId="2"/>
  </si>
  <si>
    <t>25-5</t>
  </si>
  <si>
    <t>下戸田南分</t>
    <rPh sb="0" eb="3">
      <t>シモトダ</t>
    </rPh>
    <rPh sb="3" eb="4">
      <t>ミナミ</t>
    </rPh>
    <rPh sb="4" eb="5">
      <t>ブン</t>
    </rPh>
    <phoneticPr fontId="2"/>
  </si>
  <si>
    <t>25-6</t>
    <phoneticPr fontId="3"/>
  </si>
  <si>
    <t>戸田公園駅前配本所</t>
    <rPh sb="0" eb="4">
      <t>トダコウエン</t>
    </rPh>
    <rPh sb="4" eb="6">
      <t>エキマエ</t>
    </rPh>
    <rPh sb="6" eb="8">
      <t>ハイホン</t>
    </rPh>
    <rPh sb="8" eb="9">
      <t>ジョ</t>
    </rPh>
    <phoneticPr fontId="2"/>
  </si>
  <si>
    <t>26</t>
    <phoneticPr fontId="3"/>
  </si>
  <si>
    <t>新座市</t>
    <rPh sb="0" eb="3">
      <t>ニイザシ</t>
    </rPh>
    <phoneticPr fontId="2"/>
  </si>
  <si>
    <t>26-1</t>
  </si>
  <si>
    <t>新座中央</t>
    <rPh sb="0" eb="2">
      <t>ニイザ</t>
    </rPh>
    <rPh sb="2" eb="4">
      <t>チュウオウ</t>
    </rPh>
    <phoneticPr fontId="2"/>
  </si>
  <si>
    <t>26-2</t>
  </si>
  <si>
    <t>福祉の里</t>
    <rPh sb="0" eb="2">
      <t>フクシ</t>
    </rPh>
    <rPh sb="3" eb="4">
      <t>サト</t>
    </rPh>
    <phoneticPr fontId="2"/>
  </si>
  <si>
    <t>27</t>
    <phoneticPr fontId="3"/>
  </si>
  <si>
    <t>蓮田市</t>
    <rPh sb="0" eb="3">
      <t>ハスダシ</t>
    </rPh>
    <phoneticPr fontId="2"/>
  </si>
  <si>
    <t>28</t>
    <phoneticPr fontId="3"/>
  </si>
  <si>
    <t>羽生市</t>
    <rPh sb="0" eb="3">
      <t>ハニュウシ</t>
    </rPh>
    <phoneticPr fontId="2"/>
  </si>
  <si>
    <t>東松山市</t>
    <rPh sb="0" eb="4">
      <t>ヒガシマツヤマシ</t>
    </rPh>
    <phoneticPr fontId="2"/>
  </si>
  <si>
    <t>東松山市立</t>
    <rPh sb="0" eb="5">
      <t>ヒガシマツヤマシリツ</t>
    </rPh>
    <phoneticPr fontId="2"/>
  </si>
  <si>
    <t>△</t>
  </si>
  <si>
    <t>高坂</t>
    <rPh sb="0" eb="2">
      <t>タカサカ</t>
    </rPh>
    <phoneticPr fontId="2"/>
  </si>
  <si>
    <t>なしの花</t>
    <rPh sb="3" eb="4">
      <t>ハナ</t>
    </rPh>
    <phoneticPr fontId="2"/>
  </si>
  <si>
    <t>31</t>
  </si>
  <si>
    <t>日高市</t>
    <rPh sb="0" eb="2">
      <t>ヒダカ</t>
    </rPh>
    <rPh sb="2" eb="3">
      <t>シ</t>
    </rPh>
    <phoneticPr fontId="2"/>
  </si>
  <si>
    <t>32</t>
    <phoneticPr fontId="3"/>
  </si>
  <si>
    <t>深谷市</t>
    <rPh sb="0" eb="3">
      <t>フカヤシ</t>
    </rPh>
    <phoneticPr fontId="2"/>
  </si>
  <si>
    <t>32-1</t>
  </si>
  <si>
    <t>深谷市立</t>
    <rPh sb="0" eb="4">
      <t>フカヤシリツ</t>
    </rPh>
    <phoneticPr fontId="2"/>
  </si>
  <si>
    <t>32-2</t>
  </si>
  <si>
    <t>上柴</t>
    <rPh sb="0" eb="2">
      <t>カミシバ</t>
    </rPh>
    <phoneticPr fontId="3"/>
  </si>
  <si>
    <t>32-3</t>
  </si>
  <si>
    <t>岡部</t>
    <rPh sb="0" eb="2">
      <t>オカベ</t>
    </rPh>
    <phoneticPr fontId="2"/>
  </si>
  <si>
    <t>32-4</t>
  </si>
  <si>
    <t>川本</t>
    <rPh sb="0" eb="1">
      <t>カワ</t>
    </rPh>
    <rPh sb="1" eb="2">
      <t>ホン</t>
    </rPh>
    <phoneticPr fontId="2"/>
  </si>
  <si>
    <t>32-5</t>
  </si>
  <si>
    <t>花園こども</t>
    <rPh sb="0" eb="2">
      <t>ハナゾノ</t>
    </rPh>
    <phoneticPr fontId="2"/>
  </si>
  <si>
    <t>富士見市</t>
    <rPh sb="0" eb="4">
      <t>フジミシ</t>
    </rPh>
    <phoneticPr fontId="2"/>
  </si>
  <si>
    <t>33-1</t>
  </si>
  <si>
    <t>富士見中央</t>
    <rPh sb="0" eb="3">
      <t>フジミ</t>
    </rPh>
    <rPh sb="3" eb="5">
      <t>チュウオウ</t>
    </rPh>
    <phoneticPr fontId="2"/>
  </si>
  <si>
    <t>33-2</t>
  </si>
  <si>
    <t>ふじみ野</t>
    <rPh sb="3" eb="4">
      <t>ノ</t>
    </rPh>
    <phoneticPr fontId="2"/>
  </si>
  <si>
    <t>33-3</t>
  </si>
  <si>
    <t>鶴瀬西</t>
    <rPh sb="0" eb="2">
      <t>ツルセ</t>
    </rPh>
    <rPh sb="2" eb="3">
      <t>ニシ</t>
    </rPh>
    <phoneticPr fontId="2"/>
  </si>
  <si>
    <t>33-4</t>
  </si>
  <si>
    <t>水谷東</t>
    <rPh sb="0" eb="2">
      <t>ミズタニ</t>
    </rPh>
    <rPh sb="2" eb="3">
      <t>ヒガシ</t>
    </rPh>
    <phoneticPr fontId="2"/>
  </si>
  <si>
    <t>34</t>
    <phoneticPr fontId="3"/>
  </si>
  <si>
    <t>ふじみ野市</t>
    <rPh sb="3" eb="5">
      <t>ノシ</t>
    </rPh>
    <phoneticPr fontId="2"/>
  </si>
  <si>
    <t>34-1</t>
    <phoneticPr fontId="3"/>
  </si>
  <si>
    <t>大井</t>
    <rPh sb="0" eb="2">
      <t>オオイ</t>
    </rPh>
    <phoneticPr fontId="2"/>
  </si>
  <si>
    <t>34-2</t>
    <phoneticPr fontId="3"/>
  </si>
  <si>
    <t>上福岡</t>
    <rPh sb="0" eb="3">
      <t>カミフクオカ</t>
    </rPh>
    <phoneticPr fontId="2"/>
  </si>
  <si>
    <t>三郷市</t>
    <rPh sb="0" eb="3">
      <t>ミサトシ</t>
    </rPh>
    <phoneticPr fontId="2"/>
  </si>
  <si>
    <t>36-1</t>
  </si>
  <si>
    <t>三郷市立</t>
    <rPh sb="0" eb="4">
      <t>ミサトシリツ</t>
    </rPh>
    <phoneticPr fontId="2"/>
  </si>
  <si>
    <t>36-2</t>
  </si>
  <si>
    <t>早稲田</t>
    <rPh sb="0" eb="3">
      <t>ワセダ</t>
    </rPh>
    <phoneticPr fontId="2"/>
  </si>
  <si>
    <t>36-3</t>
  </si>
  <si>
    <t>36-4</t>
  </si>
  <si>
    <t>コミセン</t>
  </si>
  <si>
    <t>36-5</t>
  </si>
  <si>
    <t>彦成</t>
    <rPh sb="0" eb="1">
      <t>ヒコ</t>
    </rPh>
    <rPh sb="1" eb="2">
      <t>ナリ</t>
    </rPh>
    <phoneticPr fontId="2"/>
  </si>
  <si>
    <t>有</t>
  </si>
  <si>
    <t>36-6</t>
  </si>
  <si>
    <t>東和東</t>
    <rPh sb="0" eb="2">
      <t>トウワ</t>
    </rPh>
    <rPh sb="2" eb="3">
      <t>トウ</t>
    </rPh>
    <phoneticPr fontId="2"/>
  </si>
  <si>
    <t>36-7</t>
  </si>
  <si>
    <t>高州</t>
    <rPh sb="0" eb="2">
      <t>タカス</t>
    </rPh>
    <phoneticPr fontId="2"/>
  </si>
  <si>
    <t>37</t>
    <phoneticPr fontId="3"/>
  </si>
  <si>
    <t>八潮市</t>
    <rPh sb="0" eb="3">
      <t>ヤシオシ</t>
    </rPh>
    <phoneticPr fontId="2"/>
  </si>
  <si>
    <t>八幡</t>
    <rPh sb="0" eb="2">
      <t>ハチマン</t>
    </rPh>
    <phoneticPr fontId="2"/>
  </si>
  <si>
    <t>八條</t>
    <rPh sb="0" eb="1">
      <t>ハチ</t>
    </rPh>
    <rPh sb="1" eb="2">
      <t>ジョウ</t>
    </rPh>
    <phoneticPr fontId="2"/>
  </si>
  <si>
    <t>38</t>
    <phoneticPr fontId="3"/>
  </si>
  <si>
    <t>吉川市</t>
    <rPh sb="0" eb="3">
      <t>ヨシカワシ</t>
    </rPh>
    <phoneticPr fontId="2"/>
  </si>
  <si>
    <t>38-1</t>
    <phoneticPr fontId="3"/>
  </si>
  <si>
    <t>吉川市立</t>
    <rPh sb="0" eb="3">
      <t>ヨシカワシ</t>
    </rPh>
    <rPh sb="3" eb="4">
      <t>リツ</t>
    </rPh>
    <phoneticPr fontId="2"/>
  </si>
  <si>
    <t>38-2</t>
    <phoneticPr fontId="3"/>
  </si>
  <si>
    <t>視聴覚</t>
    <rPh sb="0" eb="3">
      <t>シチョウカク</t>
    </rPh>
    <phoneticPr fontId="2"/>
  </si>
  <si>
    <t>38-3</t>
    <phoneticPr fontId="3"/>
  </si>
  <si>
    <t>中央公</t>
    <rPh sb="0" eb="2">
      <t>チュウオウ</t>
    </rPh>
    <rPh sb="2" eb="3">
      <t>コウ</t>
    </rPh>
    <phoneticPr fontId="2"/>
  </si>
  <si>
    <t>視聴覚と兼務</t>
    <rPh sb="0" eb="3">
      <t>シチョウカク</t>
    </rPh>
    <rPh sb="4" eb="6">
      <t>ケンム</t>
    </rPh>
    <phoneticPr fontId="3"/>
  </si>
  <si>
    <t>38-4</t>
    <phoneticPr fontId="3"/>
  </si>
  <si>
    <t>旭地区</t>
    <rPh sb="0" eb="1">
      <t>アサヒ</t>
    </rPh>
    <rPh sb="1" eb="3">
      <t>チク</t>
    </rPh>
    <phoneticPr fontId="2"/>
  </si>
  <si>
    <t>市立と兼務</t>
    <rPh sb="0" eb="2">
      <t>シリツ</t>
    </rPh>
    <rPh sb="3" eb="5">
      <t>ケンム</t>
    </rPh>
    <phoneticPr fontId="3"/>
  </si>
  <si>
    <t>39-1</t>
  </si>
  <si>
    <t>39-2</t>
  </si>
  <si>
    <t>40</t>
    <phoneticPr fontId="3"/>
  </si>
  <si>
    <t>蕨市</t>
    <rPh sb="0" eb="2">
      <t>ワラビシ</t>
    </rPh>
    <phoneticPr fontId="2"/>
  </si>
  <si>
    <t>40-1</t>
    <phoneticPr fontId="3"/>
  </si>
  <si>
    <t>蕨市立</t>
    <rPh sb="0" eb="1">
      <t>ワラビ</t>
    </rPh>
    <rPh sb="1" eb="3">
      <t>シリツ</t>
    </rPh>
    <phoneticPr fontId="2"/>
  </si>
  <si>
    <t>40-2</t>
    <phoneticPr fontId="3"/>
  </si>
  <si>
    <t>塚越</t>
  </si>
  <si>
    <t>40-3</t>
    <phoneticPr fontId="3"/>
  </si>
  <si>
    <t>北町</t>
  </si>
  <si>
    <t>40-4</t>
    <phoneticPr fontId="3"/>
  </si>
  <si>
    <t>錦町</t>
  </si>
  <si>
    <t>市　計</t>
    <rPh sb="0" eb="1">
      <t>シ</t>
    </rPh>
    <rPh sb="2" eb="3">
      <t>ケイ</t>
    </rPh>
    <phoneticPr fontId="3"/>
  </si>
  <si>
    <t>41</t>
    <phoneticPr fontId="3"/>
  </si>
  <si>
    <t>伊奈町</t>
    <rPh sb="0" eb="2">
      <t>イナ</t>
    </rPh>
    <rPh sb="2" eb="3">
      <t>チョウ</t>
    </rPh>
    <phoneticPr fontId="2"/>
  </si>
  <si>
    <t>41-1</t>
    <phoneticPr fontId="3"/>
  </si>
  <si>
    <t>伊奈町立</t>
    <rPh sb="0" eb="2">
      <t>イナ</t>
    </rPh>
    <rPh sb="2" eb="3">
      <t>チョウ</t>
    </rPh>
    <rPh sb="3" eb="4">
      <t>リツ</t>
    </rPh>
    <phoneticPr fontId="2"/>
  </si>
  <si>
    <t>41-2</t>
    <phoneticPr fontId="3"/>
  </si>
  <si>
    <t>ふれあい活動セ</t>
    <rPh sb="4" eb="6">
      <t>カツドウ</t>
    </rPh>
    <phoneticPr fontId="3"/>
  </si>
  <si>
    <t>42</t>
    <phoneticPr fontId="3"/>
  </si>
  <si>
    <t>小鹿野町</t>
    <rPh sb="0" eb="4">
      <t>オガノマチ</t>
    </rPh>
    <phoneticPr fontId="2"/>
  </si>
  <si>
    <t>42-1</t>
    <phoneticPr fontId="3"/>
  </si>
  <si>
    <t>小鹿野町立</t>
    <rPh sb="0" eb="3">
      <t>オガノ</t>
    </rPh>
    <rPh sb="3" eb="4">
      <t>マチ</t>
    </rPh>
    <rPh sb="4" eb="5">
      <t>リツ</t>
    </rPh>
    <phoneticPr fontId="2"/>
  </si>
  <si>
    <t>42-2</t>
    <phoneticPr fontId="3"/>
  </si>
  <si>
    <t>43</t>
    <phoneticPr fontId="3"/>
  </si>
  <si>
    <t>小川町</t>
    <rPh sb="0" eb="2">
      <t>オガワ</t>
    </rPh>
    <rPh sb="2" eb="3">
      <t>マチ</t>
    </rPh>
    <phoneticPr fontId="2"/>
  </si>
  <si>
    <t>44</t>
    <phoneticPr fontId="3"/>
  </si>
  <si>
    <t>越生町</t>
    <rPh sb="0" eb="2">
      <t>オゴセ</t>
    </rPh>
    <rPh sb="2" eb="3">
      <t>マチ</t>
    </rPh>
    <phoneticPr fontId="2"/>
  </si>
  <si>
    <t>45</t>
    <phoneticPr fontId="3"/>
  </si>
  <si>
    <t>神川町</t>
    <rPh sb="0" eb="3">
      <t>カミカワマチ</t>
    </rPh>
    <phoneticPr fontId="2"/>
  </si>
  <si>
    <t>45-1</t>
    <phoneticPr fontId="3"/>
  </si>
  <si>
    <t>45-2</t>
    <phoneticPr fontId="3"/>
  </si>
  <si>
    <t>ふれあいセ</t>
    <phoneticPr fontId="2"/>
  </si>
  <si>
    <t>45-3</t>
    <phoneticPr fontId="3"/>
  </si>
  <si>
    <t>神泉多目的</t>
    <rPh sb="0" eb="2">
      <t>カミイズミ</t>
    </rPh>
    <rPh sb="2" eb="5">
      <t>タモクテキ</t>
    </rPh>
    <phoneticPr fontId="2"/>
  </si>
  <si>
    <t>46</t>
    <phoneticPr fontId="3"/>
  </si>
  <si>
    <t>上里町</t>
    <rPh sb="0" eb="2">
      <t>カミサト</t>
    </rPh>
    <rPh sb="2" eb="3">
      <t>マチ</t>
    </rPh>
    <phoneticPr fontId="2"/>
  </si>
  <si>
    <t>47</t>
    <phoneticPr fontId="3"/>
  </si>
  <si>
    <t>川島町</t>
    <rPh sb="0" eb="2">
      <t>カワジマ</t>
    </rPh>
    <rPh sb="2" eb="3">
      <t>マチ</t>
    </rPh>
    <phoneticPr fontId="2"/>
  </si>
  <si>
    <t>48</t>
    <phoneticPr fontId="3"/>
  </si>
  <si>
    <t>杉戸町</t>
    <rPh sb="0" eb="3">
      <t>スギトマチ</t>
    </rPh>
    <phoneticPr fontId="2"/>
  </si>
  <si>
    <t>48-1</t>
    <phoneticPr fontId="3"/>
  </si>
  <si>
    <t>杉戸町立</t>
    <rPh sb="0" eb="2">
      <t>スギト</t>
    </rPh>
    <rPh sb="2" eb="4">
      <t>チョウリツ</t>
    </rPh>
    <phoneticPr fontId="2"/>
  </si>
  <si>
    <t>48-2</t>
    <phoneticPr fontId="3"/>
  </si>
  <si>
    <t>48-3</t>
    <phoneticPr fontId="3"/>
  </si>
  <si>
    <t>南公</t>
    <rPh sb="0" eb="1">
      <t>ミナミ</t>
    </rPh>
    <rPh sb="1" eb="2">
      <t>コウ</t>
    </rPh>
    <phoneticPr fontId="2"/>
  </si>
  <si>
    <t>48-4</t>
    <phoneticPr fontId="3"/>
  </si>
  <si>
    <t>48-5</t>
    <phoneticPr fontId="3"/>
  </si>
  <si>
    <t>泉公</t>
    <rPh sb="0" eb="1">
      <t>イズミ</t>
    </rPh>
    <rPh sb="1" eb="2">
      <t>コウ</t>
    </rPh>
    <phoneticPr fontId="2"/>
  </si>
  <si>
    <t>48-6</t>
    <phoneticPr fontId="3"/>
  </si>
  <si>
    <t>49</t>
  </si>
  <si>
    <t>ときがわ町</t>
    <rPh sb="4" eb="5">
      <t>マチ</t>
    </rPh>
    <phoneticPr fontId="2"/>
  </si>
  <si>
    <t>49-1</t>
  </si>
  <si>
    <t>ときがわ町立</t>
    <rPh sb="4" eb="6">
      <t>チョウリツ</t>
    </rPh>
    <phoneticPr fontId="2"/>
  </si>
  <si>
    <t>49-2</t>
  </si>
  <si>
    <t>都幾川公</t>
    <rPh sb="0" eb="3">
      <t>トキガワ</t>
    </rPh>
    <rPh sb="3" eb="4">
      <t>オオヤケ</t>
    </rPh>
    <phoneticPr fontId="2"/>
  </si>
  <si>
    <t>51</t>
    <phoneticPr fontId="3"/>
  </si>
  <si>
    <t>滑川町</t>
    <rPh sb="0" eb="2">
      <t>ナメガワ</t>
    </rPh>
    <rPh sb="2" eb="3">
      <t>マチ</t>
    </rPh>
    <phoneticPr fontId="5"/>
  </si>
  <si>
    <t>52</t>
    <phoneticPr fontId="3"/>
  </si>
  <si>
    <t>鳩山町</t>
    <rPh sb="0" eb="2">
      <t>ハトヤマ</t>
    </rPh>
    <rPh sb="2" eb="3">
      <t>マチ</t>
    </rPh>
    <phoneticPr fontId="2"/>
  </si>
  <si>
    <t>54</t>
    <phoneticPr fontId="3"/>
  </si>
  <si>
    <t>松伏町</t>
    <rPh sb="0" eb="3">
      <t>マツブシマチ</t>
    </rPh>
    <phoneticPr fontId="2"/>
  </si>
  <si>
    <t>54-1</t>
    <phoneticPr fontId="3"/>
  </si>
  <si>
    <t>54-2</t>
    <phoneticPr fontId="3"/>
  </si>
  <si>
    <t>多世代交流学習館</t>
    <rPh sb="0" eb="1">
      <t>タ</t>
    </rPh>
    <rPh sb="1" eb="3">
      <t>セダイ</t>
    </rPh>
    <rPh sb="3" eb="5">
      <t>コウリュウ</t>
    </rPh>
    <rPh sb="5" eb="7">
      <t>ガクシュウ</t>
    </rPh>
    <rPh sb="7" eb="8">
      <t>カン</t>
    </rPh>
    <phoneticPr fontId="2"/>
  </si>
  <si>
    <t>55</t>
    <phoneticPr fontId="3"/>
  </si>
  <si>
    <t>美里町</t>
    <rPh sb="0" eb="2">
      <t>ミサト</t>
    </rPh>
    <rPh sb="2" eb="3">
      <t>マチ</t>
    </rPh>
    <phoneticPr fontId="2"/>
  </si>
  <si>
    <t>56</t>
    <phoneticPr fontId="3"/>
  </si>
  <si>
    <t>皆野町</t>
    <rPh sb="0" eb="3">
      <t>ミナノマチ</t>
    </rPh>
    <phoneticPr fontId="2"/>
  </si>
  <si>
    <t>57</t>
    <phoneticPr fontId="3"/>
  </si>
  <si>
    <t>宮代町</t>
    <rPh sb="0" eb="3">
      <t>ミヤシロマチ</t>
    </rPh>
    <phoneticPr fontId="2"/>
  </si>
  <si>
    <t>58</t>
    <phoneticPr fontId="3"/>
  </si>
  <si>
    <t>三芳町</t>
    <rPh sb="0" eb="3">
      <t>ミヨシマチ</t>
    </rPh>
    <phoneticPr fontId="2"/>
  </si>
  <si>
    <t>58-1</t>
    <phoneticPr fontId="3"/>
  </si>
  <si>
    <t>58-2</t>
    <phoneticPr fontId="3"/>
  </si>
  <si>
    <t>竹間沢分</t>
    <rPh sb="0" eb="1">
      <t>タケ</t>
    </rPh>
    <rPh sb="1" eb="2">
      <t>マ</t>
    </rPh>
    <rPh sb="2" eb="3">
      <t>ザワ</t>
    </rPh>
    <rPh sb="3" eb="4">
      <t>ブン</t>
    </rPh>
    <phoneticPr fontId="2"/>
  </si>
  <si>
    <t>59</t>
    <phoneticPr fontId="3"/>
  </si>
  <si>
    <t>毛呂山町</t>
    <rPh sb="0" eb="3">
      <t>モロヤマ</t>
    </rPh>
    <rPh sb="3" eb="4">
      <t>チョウ</t>
    </rPh>
    <phoneticPr fontId="2"/>
  </si>
  <si>
    <t>60</t>
    <phoneticPr fontId="3"/>
  </si>
  <si>
    <t>横瀬町</t>
    <rPh sb="0" eb="3">
      <t>ヨコゼマチ</t>
    </rPh>
    <phoneticPr fontId="2"/>
  </si>
  <si>
    <t>61</t>
    <phoneticPr fontId="3"/>
  </si>
  <si>
    <t>吉見町</t>
    <rPh sb="0" eb="2">
      <t>ヨシミ</t>
    </rPh>
    <rPh sb="2" eb="3">
      <t>マチ</t>
    </rPh>
    <phoneticPr fontId="2"/>
  </si>
  <si>
    <t>62</t>
    <phoneticPr fontId="3"/>
  </si>
  <si>
    <t>寄居町</t>
    <rPh sb="0" eb="2">
      <t>ヨリイ</t>
    </rPh>
    <rPh sb="2" eb="3">
      <t>マチ</t>
    </rPh>
    <phoneticPr fontId="2"/>
  </si>
  <si>
    <t>63</t>
    <phoneticPr fontId="3"/>
  </si>
  <si>
    <t>嵐山町</t>
    <rPh sb="0" eb="2">
      <t>ランザン</t>
    </rPh>
    <rPh sb="2" eb="3">
      <t>マチ</t>
    </rPh>
    <phoneticPr fontId="2"/>
  </si>
  <si>
    <t>町村　計</t>
    <rPh sb="0" eb="2">
      <t>チョウソン</t>
    </rPh>
    <rPh sb="3" eb="4">
      <t>ケイ</t>
    </rPh>
    <phoneticPr fontId="3"/>
  </si>
  <si>
    <t>37-2</t>
    <phoneticPr fontId="3"/>
  </si>
  <si>
    <t>37-1</t>
    <phoneticPr fontId="3"/>
  </si>
  <si>
    <t>29-2</t>
  </si>
  <si>
    <t>29-1</t>
  </si>
  <si>
    <t>○</t>
    <phoneticPr fontId="1"/>
  </si>
  <si>
    <t>△</t>
    <phoneticPr fontId="1"/>
  </si>
  <si>
    <t>※</t>
    <phoneticPr fontId="1"/>
  </si>
  <si>
    <t>桶川</t>
    <rPh sb="0" eb="2">
      <t>オケガワ</t>
    </rPh>
    <phoneticPr fontId="2"/>
  </si>
  <si>
    <t>川田谷</t>
    <rPh sb="0" eb="3">
      <t>カワタヤ</t>
    </rPh>
    <phoneticPr fontId="2"/>
  </si>
  <si>
    <t>5-4</t>
    <phoneticPr fontId="1"/>
  </si>
  <si>
    <t>坂田</t>
    <rPh sb="0" eb="2">
      <t>サカタ</t>
    </rPh>
    <phoneticPr fontId="1"/>
  </si>
  <si>
    <t>13-5</t>
  </si>
  <si>
    <t>志木市</t>
    <rPh sb="0" eb="3">
      <t>シキシ</t>
    </rPh>
    <phoneticPr fontId="10"/>
  </si>
  <si>
    <t>柳瀬川</t>
    <rPh sb="0" eb="2">
      <t>ヤナセ</t>
    </rPh>
    <rPh sb="2" eb="3">
      <t>ガワ</t>
    </rPh>
    <phoneticPr fontId="10"/>
  </si>
  <si>
    <t>本館</t>
    <rPh sb="0" eb="2">
      <t>ホンカン</t>
    </rPh>
    <phoneticPr fontId="10"/>
  </si>
  <si>
    <t>独立</t>
    <rPh sb="0" eb="2">
      <t>ドクリツ</t>
    </rPh>
    <phoneticPr fontId="10"/>
  </si>
  <si>
    <t>無</t>
    <rPh sb="0" eb="1">
      <t>ナシ</t>
    </rPh>
    <phoneticPr fontId="11"/>
  </si>
  <si>
    <t>いろは遊学</t>
    <rPh sb="3" eb="5">
      <t>ユウガク</t>
    </rPh>
    <phoneticPr fontId="10"/>
  </si>
  <si>
    <t>併設</t>
    <rPh sb="0" eb="2">
      <t>ヘイセツ</t>
    </rPh>
    <phoneticPr fontId="10"/>
  </si>
  <si>
    <t>宗岡公</t>
    <rPh sb="0" eb="2">
      <t>ムネオカ</t>
    </rPh>
    <rPh sb="2" eb="3">
      <t>コウ</t>
    </rPh>
    <phoneticPr fontId="10"/>
  </si>
  <si>
    <t>その他</t>
    <rPh sb="2" eb="3">
      <t>タ</t>
    </rPh>
    <phoneticPr fontId="10"/>
  </si>
  <si>
    <t>有</t>
    <rPh sb="0" eb="1">
      <t>ユウ</t>
    </rPh>
    <phoneticPr fontId="11"/>
  </si>
  <si>
    <t>宗岡第二公</t>
    <rPh sb="0" eb="2">
      <t>ムネオカ</t>
    </rPh>
    <rPh sb="2" eb="4">
      <t>ダイニ</t>
    </rPh>
    <rPh sb="4" eb="5">
      <t>コウ</t>
    </rPh>
    <phoneticPr fontId="10"/>
  </si>
  <si>
    <t>有</t>
    <rPh sb="0" eb="1">
      <t>アリ</t>
    </rPh>
    <phoneticPr fontId="11"/>
  </si>
  <si>
    <t>22</t>
  </si>
  <si>
    <t>秩父市</t>
    <rPh sb="0" eb="3">
      <t>チチブシ</t>
    </rPh>
    <phoneticPr fontId="10"/>
  </si>
  <si>
    <t>秩父</t>
    <rPh sb="0" eb="2">
      <t>チチブ</t>
    </rPh>
    <phoneticPr fontId="10"/>
  </si>
  <si>
    <t>無</t>
    <rPh sb="0" eb="1">
      <t>ナシ</t>
    </rPh>
    <phoneticPr fontId="12"/>
  </si>
  <si>
    <t>吉田</t>
    <rPh sb="0" eb="2">
      <t>ヨシダ</t>
    </rPh>
    <phoneticPr fontId="10"/>
  </si>
  <si>
    <t>分館</t>
    <rPh sb="0" eb="2">
      <t>ブンカン</t>
    </rPh>
    <phoneticPr fontId="10"/>
  </si>
  <si>
    <t>大滝</t>
    <rPh sb="0" eb="2">
      <t>オオタキ</t>
    </rPh>
    <phoneticPr fontId="10"/>
  </si>
  <si>
    <t>荒川</t>
    <rPh sb="0" eb="1">
      <t>アラ</t>
    </rPh>
    <rPh sb="1" eb="2">
      <t>カワ</t>
    </rPh>
    <phoneticPr fontId="10"/>
  </si>
  <si>
    <t>有</t>
    <rPh sb="0" eb="1">
      <t>アリ</t>
    </rPh>
    <phoneticPr fontId="12"/>
  </si>
  <si>
    <t>中央図書館</t>
    <rPh sb="0" eb="2">
      <t>チュウオウ</t>
    </rPh>
    <rPh sb="2" eb="5">
      <t>トショカン</t>
    </rPh>
    <phoneticPr fontId="3"/>
  </si>
  <si>
    <t>29</t>
  </si>
  <si>
    <t>飯能市</t>
    <rPh sb="0" eb="3">
      <t>ハンノウシ</t>
    </rPh>
    <phoneticPr fontId="10"/>
  </si>
  <si>
    <t>飯能市立</t>
    <rPh sb="0" eb="3">
      <t>ハンノウシ</t>
    </rPh>
    <rPh sb="3" eb="4">
      <t>リツ</t>
    </rPh>
    <phoneticPr fontId="10"/>
  </si>
  <si>
    <t>無</t>
    <rPh sb="0" eb="1">
      <t>ナ</t>
    </rPh>
    <phoneticPr fontId="11"/>
  </si>
  <si>
    <t>こども図書館</t>
    <rPh sb="3" eb="6">
      <t>トショカン</t>
    </rPh>
    <phoneticPr fontId="10"/>
  </si>
  <si>
    <t>35</t>
  </si>
  <si>
    <t>本庄市</t>
    <rPh sb="0" eb="3">
      <t>ホンジョウシ</t>
    </rPh>
    <phoneticPr fontId="10"/>
  </si>
  <si>
    <t>35-1</t>
  </si>
  <si>
    <t>本庄</t>
    <rPh sb="0" eb="2">
      <t>ホンジョウ</t>
    </rPh>
    <phoneticPr fontId="10"/>
  </si>
  <si>
    <t>35-2</t>
  </si>
  <si>
    <t>児玉</t>
    <rPh sb="0" eb="2">
      <t>コダマ</t>
    </rPh>
    <phoneticPr fontId="10"/>
  </si>
  <si>
    <t>36-8</t>
    <phoneticPr fontId="1"/>
  </si>
  <si>
    <t>三郷中央におどりプラザ</t>
    <rPh sb="0" eb="4">
      <t>ミサトチュウオウ</t>
    </rPh>
    <phoneticPr fontId="1"/>
  </si>
  <si>
    <t>その他</t>
    <rPh sb="2" eb="3">
      <t>タ</t>
    </rPh>
    <phoneticPr fontId="1"/>
  </si>
  <si>
    <t>39</t>
  </si>
  <si>
    <t>和光市</t>
    <rPh sb="0" eb="2">
      <t>ワコウ</t>
    </rPh>
    <rPh sb="2" eb="3">
      <t>シ</t>
    </rPh>
    <phoneticPr fontId="10"/>
  </si>
  <si>
    <t>和光市立</t>
    <rPh sb="0" eb="2">
      <t>ワコウ</t>
    </rPh>
    <rPh sb="2" eb="3">
      <t>シ</t>
    </rPh>
    <rPh sb="3" eb="4">
      <t>タ</t>
    </rPh>
    <phoneticPr fontId="10"/>
  </si>
  <si>
    <t>下新倉</t>
    <rPh sb="0" eb="3">
      <t>シモニイクラ</t>
    </rPh>
    <phoneticPr fontId="10"/>
  </si>
  <si>
    <t>分館</t>
    <rPh sb="0" eb="2">
      <t>ブンカン</t>
    </rPh>
    <phoneticPr fontId="11"/>
  </si>
  <si>
    <t>併設</t>
    <rPh sb="0" eb="2">
      <t>ヘイセツ</t>
    </rPh>
    <phoneticPr fontId="11"/>
  </si>
  <si>
    <t>分室</t>
    <rPh sb="0" eb="2">
      <t>ブンシツ</t>
    </rPh>
    <phoneticPr fontId="2"/>
  </si>
  <si>
    <t>-</t>
    <phoneticPr fontId="1"/>
  </si>
  <si>
    <t>50</t>
  </si>
  <si>
    <t>長瀞町</t>
    <rPh sb="0" eb="3">
      <t>ナガトロマチ</t>
    </rPh>
    <phoneticPr fontId="10"/>
  </si>
  <si>
    <t>有</t>
    <rPh sb="0" eb="1">
      <t>ア</t>
    </rPh>
    <phoneticPr fontId="1"/>
  </si>
  <si>
    <t>委託・派遣</t>
    <rPh sb="0" eb="2">
      <t>イタク</t>
    </rPh>
    <rPh sb="3" eb="5">
      <t>ハケン</t>
    </rPh>
    <phoneticPr fontId="3"/>
  </si>
  <si>
    <t>川越市</t>
    <rPh sb="0" eb="3">
      <t>カワゴエシ</t>
    </rPh>
    <phoneticPr fontId="10"/>
  </si>
  <si>
    <t>中央</t>
    <rPh sb="0" eb="2">
      <t>チュウオウ</t>
    </rPh>
    <phoneticPr fontId="10"/>
  </si>
  <si>
    <t>併設</t>
    <rPh sb="0" eb="2">
      <t>へいせつ</t>
    </rPh>
    <phoneticPr fontId="11" type="Hiragana"/>
  </si>
  <si>
    <t>有</t>
    <rPh sb="0" eb="1">
      <t>あ</t>
    </rPh>
    <phoneticPr fontId="11" type="Hiragana"/>
  </si>
  <si>
    <t>西</t>
    <rPh sb="0" eb="1">
      <t>ニシ</t>
    </rPh>
    <phoneticPr fontId="10"/>
  </si>
  <si>
    <t>有</t>
    <rPh sb="0" eb="1">
      <t>あり</t>
    </rPh>
    <phoneticPr fontId="11" type="Hiragana"/>
  </si>
  <si>
    <t>川越駅東口</t>
    <rPh sb="0" eb="2">
      <t>カワゴエ</t>
    </rPh>
    <rPh sb="2" eb="3">
      <t>エキ</t>
    </rPh>
    <rPh sb="3" eb="4">
      <t>ヒガシ</t>
    </rPh>
    <rPh sb="4" eb="5">
      <t>クチ</t>
    </rPh>
    <phoneticPr fontId="10"/>
  </si>
  <si>
    <t>高階</t>
    <rPh sb="0" eb="2">
      <t>タカシナ</t>
    </rPh>
    <phoneticPr fontId="10"/>
  </si>
  <si>
    <t>53</t>
  </si>
  <si>
    <t>東秩父村</t>
  </si>
  <si>
    <t>中央と兼務</t>
    <rPh sb="0" eb="2">
      <t>チュウオウ</t>
    </rPh>
    <rPh sb="3" eb="5">
      <t>ケンム</t>
    </rPh>
    <phoneticPr fontId="3"/>
  </si>
  <si>
    <t>鳩ヶ谷</t>
    <rPh sb="0" eb="3">
      <t>ハトガヤ</t>
    </rPh>
    <phoneticPr fontId="3"/>
  </si>
  <si>
    <t>30</t>
  </si>
  <si>
    <t>30-1</t>
  </si>
  <si>
    <t>30-2</t>
  </si>
  <si>
    <t>30-3</t>
  </si>
  <si>
    <t>市立と兼務</t>
    <rPh sb="0" eb="2">
      <t>シリツ</t>
    </rPh>
    <rPh sb="3" eb="5">
      <t>ケンム</t>
    </rPh>
    <phoneticPr fontId="1"/>
  </si>
  <si>
    <t>有</t>
    <rPh sb="0" eb="1">
      <t>アリ</t>
    </rPh>
    <phoneticPr fontId="1"/>
  </si>
  <si>
    <t>美園</t>
    <rPh sb="0" eb="2">
      <t>ミソノ</t>
    </rPh>
    <phoneticPr fontId="1"/>
  </si>
  <si>
    <t>武蔵浦和</t>
    <rPh sb="0" eb="2">
      <t>ムサシ</t>
    </rPh>
    <rPh sb="2" eb="4">
      <t>ウラワ</t>
    </rPh>
    <phoneticPr fontId="1"/>
  </si>
  <si>
    <t>Ⅰ　施設・職員</t>
    <rPh sb="2" eb="4">
      <t>シセツ</t>
    </rPh>
    <rPh sb="5" eb="7">
      <t>ショクイン</t>
    </rPh>
    <phoneticPr fontId="1"/>
  </si>
  <si>
    <t>※施設、職員数は通常時の数を記載している（新型コロナ対策などにより上記数と異なる場合がある。）。</t>
    <rPh sb="1" eb="3">
      <t>シセツ</t>
    </rPh>
    <rPh sb="4" eb="7">
      <t>ショクインスウ</t>
    </rPh>
    <rPh sb="8" eb="10">
      <t>ツウジョウ</t>
    </rPh>
    <rPh sb="10" eb="11">
      <t>ジ</t>
    </rPh>
    <rPh sb="12" eb="13">
      <t>カズ</t>
    </rPh>
    <rPh sb="14" eb="16">
      <t>キサイ</t>
    </rPh>
    <rPh sb="21" eb="23">
      <t>シンガタ</t>
    </rPh>
    <rPh sb="26" eb="28">
      <t>タイサク</t>
    </rPh>
    <rPh sb="33" eb="35">
      <t>ジョウキ</t>
    </rPh>
    <rPh sb="35" eb="36">
      <t>スウ</t>
    </rPh>
    <rPh sb="37" eb="38">
      <t>コト</t>
    </rPh>
    <rPh sb="40" eb="42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</si>
</sst>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#,##0_);[Red]\(#,##0\)"/>
    <numFmt numFmtId="177" formatCode="#,##0.0_);[Red]\(#,##0.0\)"/>
    <numFmt numFmtId="178" formatCode="0_);[Red]\(0\)"/>
    <numFmt numFmtId="179" formatCode="[$-411]ge\.m\.d;@"/>
    <numFmt numFmtId="180" formatCode="0.0_);[Red]\(0.0\)"/>
    <numFmt numFmtId="181" formatCode="0.0_ ;[Red]\-0.0\ "/>
    <numFmt numFmtId="182" formatCode="0.0_ "/>
    <numFmt numFmtId="183" formatCode="#,##0_ "/>
    <numFmt numFmtId="184" formatCode="0_ "/>
    <numFmt numFmtId="185" formatCode="ge\.m\.d;@"/>
    <numFmt numFmtId="186" formatCode="#,##0;&quot;△ &quot;#,##0"/>
    <numFmt numFmtId="187" formatCode="0.00_);[Red]\(0.00\)"/>
  </numFmts>
  <fonts count="3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</font>
    <font>
      <sz val="10"/>
      <color theme="1"/>
      <name val="ＭＳ Ｐゴシック"/>
      <family val="3"/>
      <charset val="128"/>
    </font>
    <font>
      <b/>
      <sz val="10"/>
      <color theme="1"/>
      <name val="ＭＳ Ｐ明朝"/>
      <family val="1"/>
      <charset val="128"/>
    </font>
    <font>
      <b/>
      <sz val="10"/>
      <color theme="1"/>
      <name val="ＭＳ Ｐゴシック"/>
      <family val="3"/>
    </font>
    <font>
      <b/>
      <sz val="10"/>
      <color theme="1"/>
      <name val="ＭＳ Ｐ明朝"/>
      <family val="1"/>
    </font>
    <font>
      <sz val="10"/>
      <color theme="1"/>
      <name val="ＭＳ Ｐゴシック"/>
      <family val="3"/>
    </font>
    <font>
      <b/>
      <sz val="16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theme="1"/>
      <name val="ＭＳ Ｐ明朝"/>
      <family val="1"/>
    </font>
    <font>
      <b/>
      <sz val="10"/>
      <color theme="1"/>
      <name val="游ゴシック"/>
      <family val="3"/>
      <scheme val="minor"/>
    </font>
    <font>
      <b/>
      <sz val="12"/>
      <color theme="1"/>
      <name val="ＭＳ Ｐゴシック"/>
      <family val="3"/>
    </font>
    <font>
      <b/>
      <sz val="12"/>
      <color theme="1"/>
      <name val="ＭＳ 明朝"/>
      <family val="1"/>
      <charset val="128"/>
    </font>
    <font>
      <sz val="10"/>
      <color rgb="FFFF0000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/>
      <right style="hair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8" fillId="0" borderId="0" applyFill="0" applyBorder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</cellStyleXfs>
  <cellXfs count="900">
    <xf numFmtId="0" fontId="0" fillId="0" borderId="0" xfId="0">
      <alignment vertical="center"/>
    </xf>
    <xf numFmtId="0" fontId="14" fillId="0" borderId="22" xfId="1" applyFont="1" applyFill="1" applyBorder="1" applyAlignment="1" applyProtection="1">
      <alignment horizontal="center" vertical="center"/>
      <protection locked="0"/>
    </xf>
    <xf numFmtId="0" fontId="14" fillId="0" borderId="76" xfId="1" applyFont="1" applyBorder="1">
      <alignment vertical="center"/>
    </xf>
    <xf numFmtId="0" fontId="14" fillId="0" borderId="0" xfId="1" applyFont="1">
      <alignment vertical="center"/>
    </xf>
    <xf numFmtId="0" fontId="14" fillId="0" borderId="0" xfId="1" applyFont="1" applyAlignment="1">
      <alignment horizontal="right" vertical="center"/>
    </xf>
    <xf numFmtId="0" fontId="14" fillId="0" borderId="0" xfId="1" applyFont="1" applyFill="1">
      <alignment vertical="center"/>
    </xf>
    <xf numFmtId="0" fontId="15" fillId="0" borderId="0" xfId="1" applyFont="1" applyFill="1">
      <alignment vertical="center"/>
    </xf>
    <xf numFmtId="0" fontId="14" fillId="0" borderId="0" xfId="1" applyFont="1" applyFill="1" applyAlignment="1">
      <alignment vertical="center"/>
    </xf>
    <xf numFmtId="0" fontId="22" fillId="0" borderId="0" xfId="1" applyFont="1">
      <alignment vertical="center"/>
    </xf>
    <xf numFmtId="0" fontId="14" fillId="0" borderId="0" xfId="1" applyFont="1" applyAlignment="1">
      <alignment vertical="center"/>
    </xf>
    <xf numFmtId="0" fontId="14" fillId="4" borderId="0" xfId="1" applyFont="1" applyFill="1">
      <alignment vertical="center"/>
    </xf>
    <xf numFmtId="0" fontId="20" fillId="0" borderId="0" xfId="1" applyFont="1">
      <alignment vertical="center"/>
    </xf>
    <xf numFmtId="0" fontId="20" fillId="0" borderId="0" xfId="1" applyFont="1" applyFill="1" applyAlignment="1">
      <alignment vertical="center"/>
    </xf>
    <xf numFmtId="0" fontId="23" fillId="0" borderId="0" xfId="1" applyFont="1" applyAlignment="1">
      <alignment vertical="center"/>
    </xf>
    <xf numFmtId="0" fontId="22" fillId="0" borderId="0" xfId="1" applyFont="1" applyFill="1">
      <alignment vertical="center"/>
    </xf>
    <xf numFmtId="0" fontId="15" fillId="0" borderId="0" xfId="1" applyFont="1" applyAlignment="1">
      <alignment vertical="center"/>
    </xf>
    <xf numFmtId="0" fontId="15" fillId="0" borderId="0" xfId="1" applyFont="1">
      <alignment vertical="center"/>
    </xf>
    <xf numFmtId="0" fontId="15" fillId="4" borderId="0" xfId="1" applyFont="1" applyFill="1">
      <alignment vertical="center"/>
    </xf>
    <xf numFmtId="0" fontId="20" fillId="0" borderId="0" xfId="1" applyFont="1" applyFill="1">
      <alignment vertical="center"/>
    </xf>
    <xf numFmtId="0" fontId="23" fillId="0" borderId="0" xfId="1" applyFont="1" applyFill="1">
      <alignment vertical="center"/>
    </xf>
    <xf numFmtId="0" fontId="15" fillId="6" borderId="0" xfId="1" applyFont="1" applyFill="1">
      <alignment vertical="center"/>
    </xf>
    <xf numFmtId="0" fontId="14" fillId="6" borderId="0" xfId="1" applyFont="1" applyFill="1">
      <alignment vertical="center"/>
    </xf>
    <xf numFmtId="0" fontId="14" fillId="0" borderId="71" xfId="1" applyFont="1" applyBorder="1">
      <alignment vertical="center"/>
    </xf>
    <xf numFmtId="0" fontId="14" fillId="0" borderId="67" xfId="1" applyFont="1" applyBorder="1">
      <alignment vertical="center"/>
    </xf>
    <xf numFmtId="0" fontId="14" fillId="0" borderId="72" xfId="1" applyFont="1" applyBorder="1">
      <alignment vertical="center"/>
    </xf>
    <xf numFmtId="49" fontId="26" fillId="0" borderId="76" xfId="0" applyNumberFormat="1" applyFont="1" applyBorder="1" applyAlignment="1" applyProtection="1">
      <alignment vertical="center"/>
    </xf>
    <xf numFmtId="176" fontId="14" fillId="0" borderId="76" xfId="2" applyNumberFormat="1" applyFont="1" applyBorder="1">
      <alignment vertical="center"/>
    </xf>
    <xf numFmtId="176" fontId="14" fillId="0" borderId="76" xfId="1" applyNumberFormat="1" applyFont="1" applyBorder="1">
      <alignment vertical="center"/>
    </xf>
    <xf numFmtId="179" fontId="14" fillId="0" borderId="76" xfId="1" applyNumberFormat="1" applyFont="1" applyBorder="1" applyAlignment="1">
      <alignment horizontal="right" vertical="center"/>
    </xf>
    <xf numFmtId="177" fontId="14" fillId="0" borderId="76" xfId="1" applyNumberFormat="1" applyFont="1" applyBorder="1">
      <alignment vertical="center"/>
    </xf>
    <xf numFmtId="49" fontId="14" fillId="0" borderId="1" xfId="1" applyNumberFormat="1" applyFont="1" applyBorder="1" applyAlignment="1" applyProtection="1">
      <alignment horizontal="center" vertical="center"/>
    </xf>
    <xf numFmtId="0" fontId="14" fillId="0" borderId="2" xfId="1" applyFont="1" applyBorder="1" applyAlignment="1" applyProtection="1">
      <alignment horizontal="center" vertical="center"/>
    </xf>
    <xf numFmtId="0" fontId="14" fillId="0" borderId="8" xfId="1" applyFont="1" applyBorder="1" applyAlignment="1" applyProtection="1">
      <alignment horizontal="center" vertical="center"/>
    </xf>
    <xf numFmtId="0" fontId="14" fillId="0" borderId="0" xfId="1" applyFont="1" applyAlignment="1" applyProtection="1">
      <alignment horizontal="center" vertical="center"/>
    </xf>
    <xf numFmtId="0" fontId="14" fillId="0" borderId="0" xfId="1" applyFont="1" applyAlignment="1" applyProtection="1">
      <alignment horizontal="right" vertical="center"/>
    </xf>
    <xf numFmtId="176" fontId="14" fillId="0" borderId="24" xfId="1" applyNumberFormat="1" applyFont="1" applyBorder="1" applyAlignment="1" applyProtection="1">
      <alignment horizontal="center" vertical="center"/>
    </xf>
    <xf numFmtId="176" fontId="14" fillId="0" borderId="25" xfId="1" applyNumberFormat="1" applyFont="1" applyBorder="1" applyAlignment="1" applyProtection="1">
      <alignment horizontal="center" vertical="center" wrapText="1"/>
    </xf>
    <xf numFmtId="177" fontId="14" fillId="0" borderId="24" xfId="1" applyNumberFormat="1" applyFont="1" applyBorder="1" applyAlignment="1" applyProtection="1">
      <alignment horizontal="center" vertical="center"/>
    </xf>
    <xf numFmtId="177" fontId="14" fillId="0" borderId="25" xfId="1" applyNumberFormat="1" applyFont="1" applyBorder="1" applyAlignment="1" applyProtection="1">
      <alignment horizontal="center" vertical="center" wrapText="1"/>
    </xf>
    <xf numFmtId="0" fontId="14" fillId="0" borderId="26" xfId="1" applyFont="1" applyBorder="1" applyAlignment="1" applyProtection="1">
      <alignment horizontal="center" vertical="center"/>
    </xf>
    <xf numFmtId="177" fontId="14" fillId="0" borderId="27" xfId="1" applyNumberFormat="1" applyFont="1" applyBorder="1" applyAlignment="1" applyProtection="1">
      <alignment horizontal="center" vertical="center"/>
    </xf>
    <xf numFmtId="49" fontId="14" fillId="0" borderId="29" xfId="1" applyNumberFormat="1" applyFont="1" applyFill="1" applyBorder="1" applyAlignment="1">
      <alignment horizontal="center" vertical="center"/>
    </xf>
    <xf numFmtId="0" fontId="14" fillId="0" borderId="30" xfId="1" applyFont="1" applyFill="1" applyBorder="1">
      <alignment vertical="center"/>
    </xf>
    <xf numFmtId="0" fontId="14" fillId="0" borderId="31" xfId="1" applyFont="1" applyFill="1" applyBorder="1" applyAlignment="1">
      <alignment horizontal="center" vertical="center"/>
    </xf>
    <xf numFmtId="0" fontId="14" fillId="0" borderId="22" xfId="1" applyFont="1" applyFill="1" applyBorder="1" applyAlignment="1">
      <alignment horizontal="center" vertical="center"/>
    </xf>
    <xf numFmtId="38" fontId="14" fillId="0" borderId="22" xfId="3" applyFont="1" applyFill="1" applyBorder="1" applyAlignment="1">
      <alignment horizontal="right" vertical="center"/>
    </xf>
    <xf numFmtId="178" fontId="14" fillId="0" borderId="22" xfId="1" applyNumberFormat="1" applyFont="1" applyFill="1" applyBorder="1" applyAlignment="1">
      <alignment horizontal="right" vertical="center"/>
    </xf>
    <xf numFmtId="179" fontId="14" fillId="0" borderId="32" xfId="1" applyNumberFormat="1" applyFont="1" applyFill="1" applyBorder="1" applyAlignment="1">
      <alignment horizontal="right" vertical="center"/>
    </xf>
    <xf numFmtId="178" fontId="14" fillId="0" borderId="31" xfId="1" applyNumberFormat="1" applyFont="1" applyBorder="1" applyAlignment="1">
      <alignment horizontal="right" vertical="center"/>
    </xf>
    <xf numFmtId="178" fontId="14" fillId="0" borderId="30" xfId="1" applyNumberFormat="1" applyFont="1" applyBorder="1" applyAlignment="1">
      <alignment horizontal="right" vertical="center"/>
    </xf>
    <xf numFmtId="180" fontId="14" fillId="0" borderId="21" xfId="1" applyNumberFormat="1" applyFont="1" applyBorder="1" applyAlignment="1">
      <alignment horizontal="right" vertical="center"/>
    </xf>
    <xf numFmtId="180" fontId="14" fillId="0" borderId="30" xfId="1" applyNumberFormat="1" applyFont="1" applyBorder="1" applyAlignment="1">
      <alignment horizontal="right" vertical="center"/>
    </xf>
    <xf numFmtId="180" fontId="14" fillId="0" borderId="32" xfId="1" applyNumberFormat="1" applyFont="1" applyBorder="1" applyAlignment="1">
      <alignment horizontal="right" vertical="center"/>
    </xf>
    <xf numFmtId="0" fontId="27" fillId="0" borderId="21" xfId="1" applyFont="1" applyBorder="1" applyAlignment="1">
      <alignment horizontal="center" vertical="center"/>
    </xf>
    <xf numFmtId="181" fontId="14" fillId="0" borderId="33" xfId="1" applyNumberFormat="1" applyFont="1" applyFill="1" applyBorder="1" applyAlignment="1">
      <alignment vertical="center"/>
    </xf>
    <xf numFmtId="181" fontId="14" fillId="0" borderId="30" xfId="1" applyNumberFormat="1" applyFont="1" applyFill="1" applyBorder="1" applyAlignment="1">
      <alignment vertical="center"/>
    </xf>
    <xf numFmtId="0" fontId="14" fillId="0" borderId="34" xfId="1" applyFont="1" applyBorder="1" applyAlignment="1">
      <alignment horizontal="center" vertical="center"/>
    </xf>
    <xf numFmtId="0" fontId="14" fillId="0" borderId="0" xfId="1" applyFont="1" applyFill="1" applyAlignment="1">
      <alignment horizontal="right" vertical="center"/>
    </xf>
    <xf numFmtId="49" fontId="14" fillId="0" borderId="35" xfId="1" applyNumberFormat="1" applyFont="1" applyFill="1" applyBorder="1" applyAlignment="1">
      <alignment horizontal="center" vertical="center"/>
    </xf>
    <xf numFmtId="0" fontId="14" fillId="0" borderId="36" xfId="1" applyFont="1" applyFill="1" applyBorder="1">
      <alignment vertical="center"/>
    </xf>
    <xf numFmtId="0" fontId="14" fillId="0" borderId="37" xfId="1" applyFont="1" applyFill="1" applyBorder="1" applyAlignment="1">
      <alignment horizontal="center" vertical="center"/>
    </xf>
    <xf numFmtId="0" fontId="14" fillId="0" borderId="38" xfId="1" applyFont="1" applyFill="1" applyBorder="1" applyAlignment="1">
      <alignment horizontal="center" vertical="center"/>
    </xf>
    <xf numFmtId="38" fontId="14" fillId="0" borderId="38" xfId="3" applyFont="1" applyFill="1" applyBorder="1" applyAlignment="1">
      <alignment horizontal="right" vertical="center"/>
    </xf>
    <xf numFmtId="178" fontId="14" fillId="0" borderId="38" xfId="1" applyNumberFormat="1" applyFont="1" applyFill="1" applyBorder="1" applyAlignment="1">
      <alignment horizontal="right" vertical="center"/>
    </xf>
    <xf numFmtId="179" fontId="14" fillId="0" borderId="39" xfId="1" applyNumberFormat="1" applyFont="1" applyFill="1" applyBorder="1" applyAlignment="1">
      <alignment horizontal="right" vertical="center"/>
    </xf>
    <xf numFmtId="178" fontId="14" fillId="0" borderId="37" xfId="1" applyNumberFormat="1" applyFont="1" applyFill="1" applyBorder="1" applyAlignment="1">
      <alignment horizontal="right" vertical="center"/>
    </xf>
    <xf numFmtId="178" fontId="14" fillId="0" borderId="36" xfId="1" applyNumberFormat="1" applyFont="1" applyFill="1" applyBorder="1" applyAlignment="1">
      <alignment horizontal="right" vertical="center"/>
    </xf>
    <xf numFmtId="180" fontId="14" fillId="0" borderId="40" xfId="1" applyNumberFormat="1" applyFont="1" applyFill="1" applyBorder="1" applyAlignment="1">
      <alignment horizontal="right" vertical="center"/>
    </xf>
    <xf numFmtId="180" fontId="14" fillId="0" borderId="36" xfId="1" applyNumberFormat="1" applyFont="1" applyFill="1" applyBorder="1" applyAlignment="1">
      <alignment horizontal="right" vertical="center"/>
    </xf>
    <xf numFmtId="180" fontId="14" fillId="0" borderId="40" xfId="1" applyNumberFormat="1" applyFont="1" applyBorder="1" applyAlignment="1">
      <alignment horizontal="right" vertical="center"/>
    </xf>
    <xf numFmtId="180" fontId="14" fillId="0" borderId="39" xfId="1" applyNumberFormat="1" applyFont="1" applyBorder="1" applyAlignment="1">
      <alignment horizontal="right" vertical="center"/>
    </xf>
    <xf numFmtId="0" fontId="27" fillId="0" borderId="40" xfId="1" applyFont="1" applyBorder="1" applyAlignment="1">
      <alignment horizontal="center" vertical="center"/>
    </xf>
    <xf numFmtId="181" fontId="14" fillId="0" borderId="41" xfId="1" applyNumberFormat="1" applyFont="1" applyBorder="1" applyAlignment="1">
      <alignment vertical="center"/>
    </xf>
    <xf numFmtId="181" fontId="14" fillId="0" borderId="42" xfId="1" applyNumberFormat="1" applyFont="1" applyBorder="1" applyAlignment="1">
      <alignment vertical="center"/>
    </xf>
    <xf numFmtId="0" fontId="14" fillId="0" borderId="43" xfId="1" applyFont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/>
    </xf>
    <xf numFmtId="0" fontId="15" fillId="2" borderId="4" xfId="1" applyFont="1" applyFill="1" applyBorder="1" applyAlignment="1">
      <alignment horizontal="center" vertical="center"/>
    </xf>
    <xf numFmtId="38" fontId="15" fillId="2" borderId="4" xfId="3" applyFont="1" applyFill="1" applyBorder="1" applyAlignment="1">
      <alignment horizontal="right" vertical="center"/>
    </xf>
    <xf numFmtId="176" fontId="15" fillId="2" borderId="4" xfId="1" applyNumberFormat="1" applyFont="1" applyFill="1" applyBorder="1" applyAlignment="1">
      <alignment horizontal="right" vertical="center"/>
    </xf>
    <xf numFmtId="179" fontId="15" fillId="2" borderId="45" xfId="1" applyNumberFormat="1" applyFont="1" applyFill="1" applyBorder="1" applyAlignment="1">
      <alignment horizontal="right" vertical="center"/>
    </xf>
    <xf numFmtId="176" fontId="15" fillId="2" borderId="3" xfId="1" applyNumberFormat="1" applyFont="1" applyFill="1" applyBorder="1" applyAlignment="1">
      <alignment vertical="center"/>
    </xf>
    <xf numFmtId="176" fontId="15" fillId="2" borderId="2" xfId="1" applyNumberFormat="1" applyFont="1" applyFill="1" applyBorder="1" applyAlignment="1">
      <alignment vertical="center"/>
    </xf>
    <xf numFmtId="177" fontId="15" fillId="2" borderId="3" xfId="1" applyNumberFormat="1" applyFont="1" applyFill="1" applyBorder="1" applyAlignment="1">
      <alignment vertical="center"/>
    </xf>
    <xf numFmtId="177" fontId="15" fillId="2" borderId="2" xfId="1" applyNumberFormat="1" applyFont="1" applyFill="1" applyBorder="1" applyAlignment="1">
      <alignment vertical="center"/>
    </xf>
    <xf numFmtId="176" fontId="18" fillId="2" borderId="3" xfId="1" applyNumberFormat="1" applyFont="1" applyFill="1" applyBorder="1">
      <alignment vertical="center"/>
    </xf>
    <xf numFmtId="177" fontId="15" fillId="2" borderId="45" xfId="1" applyNumberFormat="1" applyFont="1" applyFill="1" applyBorder="1" applyAlignment="1">
      <alignment vertical="center"/>
    </xf>
    <xf numFmtId="181" fontId="15" fillId="2" borderId="8" xfId="1" applyNumberFormat="1" applyFont="1" applyFill="1" applyBorder="1" applyAlignment="1">
      <alignment horizontal="center" vertical="center"/>
    </xf>
    <xf numFmtId="49" fontId="14" fillId="0" borderId="19" xfId="1" quotePrefix="1" applyNumberFormat="1" applyFont="1" applyFill="1" applyBorder="1" applyAlignment="1">
      <alignment horizontal="center" vertical="center"/>
    </xf>
    <xf numFmtId="0" fontId="14" fillId="0" borderId="20" xfId="1" applyFont="1" applyFill="1" applyBorder="1">
      <alignment vertical="center"/>
    </xf>
    <xf numFmtId="0" fontId="14" fillId="0" borderId="24" xfId="1" applyFont="1" applyFill="1" applyBorder="1" applyAlignment="1">
      <alignment horizontal="center" vertical="center"/>
    </xf>
    <xf numFmtId="0" fontId="14" fillId="0" borderId="27" xfId="1" applyFont="1" applyFill="1" applyBorder="1" applyAlignment="1">
      <alignment horizontal="center" vertical="center"/>
    </xf>
    <xf numFmtId="38" fontId="14" fillId="0" borderId="27" xfId="3" applyFont="1" applyFill="1" applyBorder="1">
      <alignment vertical="center"/>
    </xf>
    <xf numFmtId="178" fontId="14" fillId="0" borderId="27" xfId="1" applyNumberFormat="1" applyFont="1" applyFill="1" applyBorder="1">
      <alignment vertical="center"/>
    </xf>
    <xf numFmtId="179" fontId="14" fillId="0" borderId="23" xfId="1" applyNumberFormat="1" applyFont="1" applyFill="1" applyBorder="1">
      <alignment vertical="center"/>
    </xf>
    <xf numFmtId="178" fontId="14" fillId="0" borderId="24" xfId="1" applyNumberFormat="1" applyFont="1" applyFill="1" applyBorder="1">
      <alignment vertical="center"/>
    </xf>
    <xf numFmtId="178" fontId="14" fillId="0" borderId="20" xfId="1" applyNumberFormat="1" applyFont="1" applyFill="1" applyBorder="1">
      <alignment vertical="center"/>
    </xf>
    <xf numFmtId="180" fontId="14" fillId="0" borderId="11" xfId="1" applyNumberFormat="1" applyFont="1" applyFill="1" applyBorder="1">
      <alignment vertical="center"/>
    </xf>
    <xf numFmtId="180" fontId="14" fillId="0" borderId="30" xfId="1" applyNumberFormat="1" applyFont="1" applyFill="1" applyBorder="1">
      <alignment vertical="center"/>
    </xf>
    <xf numFmtId="180" fontId="14" fillId="0" borderId="32" xfId="1" applyNumberFormat="1" applyFont="1" applyFill="1" applyBorder="1">
      <alignment vertical="center"/>
    </xf>
    <xf numFmtId="0" fontId="27" fillId="0" borderId="24" xfId="1" applyFont="1" applyFill="1" applyBorder="1" applyAlignment="1">
      <alignment horizontal="center" vertical="center"/>
    </xf>
    <xf numFmtId="181" fontId="14" fillId="0" borderId="46" xfId="1" applyNumberFormat="1" applyFont="1" applyFill="1" applyBorder="1" applyAlignment="1">
      <alignment vertical="center"/>
    </xf>
    <xf numFmtId="181" fontId="14" fillId="0" borderId="20" xfId="1" applyNumberFormat="1" applyFont="1" applyFill="1" applyBorder="1" applyAlignment="1">
      <alignment vertical="center"/>
    </xf>
    <xf numFmtId="0" fontId="14" fillId="0" borderId="28" xfId="1" applyFont="1" applyFill="1" applyBorder="1" applyAlignment="1">
      <alignment horizontal="center" vertical="center"/>
    </xf>
    <xf numFmtId="0" fontId="15" fillId="0" borderId="0" xfId="1" applyFont="1" applyFill="1" applyAlignment="1">
      <alignment horizontal="right" vertical="center"/>
    </xf>
    <xf numFmtId="49" fontId="14" fillId="0" borderId="29" xfId="1" quotePrefix="1" applyNumberFormat="1" applyFont="1" applyFill="1" applyBorder="1" applyAlignment="1">
      <alignment horizontal="center" vertical="center"/>
    </xf>
    <xf numFmtId="0" fontId="14" fillId="0" borderId="21" xfId="1" applyFont="1" applyFill="1" applyBorder="1" applyAlignment="1">
      <alignment horizontal="center" vertical="center"/>
    </xf>
    <xf numFmtId="38" fontId="14" fillId="0" borderId="22" xfId="3" applyFont="1" applyFill="1" applyBorder="1">
      <alignment vertical="center"/>
    </xf>
    <xf numFmtId="178" fontId="14" fillId="0" borderId="22" xfId="1" applyNumberFormat="1" applyFont="1" applyFill="1" applyBorder="1">
      <alignment vertical="center"/>
    </xf>
    <xf numFmtId="179" fontId="14" fillId="0" borderId="47" xfId="1" applyNumberFormat="1" applyFont="1" applyFill="1" applyBorder="1">
      <alignment vertical="center"/>
    </xf>
    <xf numFmtId="178" fontId="14" fillId="0" borderId="21" xfId="1" applyNumberFormat="1" applyFont="1" applyFill="1" applyBorder="1">
      <alignment vertical="center"/>
    </xf>
    <xf numFmtId="178" fontId="14" fillId="0" borderId="30" xfId="1" applyNumberFormat="1" applyFont="1" applyFill="1" applyBorder="1">
      <alignment vertical="center"/>
    </xf>
    <xf numFmtId="180" fontId="14" fillId="0" borderId="21" xfId="1" applyNumberFormat="1" applyFont="1" applyFill="1" applyBorder="1">
      <alignment vertical="center"/>
    </xf>
    <xf numFmtId="0" fontId="27" fillId="0" borderId="21" xfId="1" applyFont="1" applyFill="1" applyBorder="1" applyAlignment="1">
      <alignment horizontal="center" vertical="center"/>
    </xf>
    <xf numFmtId="0" fontId="14" fillId="0" borderId="34" xfId="1" applyFont="1" applyFill="1" applyBorder="1" applyAlignment="1">
      <alignment horizontal="center" vertical="center"/>
    </xf>
    <xf numFmtId="0" fontId="14" fillId="0" borderId="30" xfId="1" applyFont="1" applyFill="1" applyBorder="1" applyProtection="1">
      <alignment vertical="center"/>
      <protection locked="0"/>
    </xf>
    <xf numFmtId="0" fontId="14" fillId="0" borderId="21" xfId="1" applyFont="1" applyFill="1" applyBorder="1" applyAlignment="1" applyProtection="1">
      <alignment horizontal="center" vertical="center"/>
      <protection locked="0"/>
    </xf>
    <xf numFmtId="38" fontId="14" fillId="0" borderId="22" xfId="3" applyFont="1" applyFill="1" applyBorder="1" applyAlignment="1" applyProtection="1">
      <alignment horizontal="right" vertical="center"/>
      <protection locked="0"/>
    </xf>
    <xf numFmtId="178" fontId="14" fillId="0" borderId="22" xfId="1" applyNumberFormat="1" applyFont="1" applyFill="1" applyBorder="1" applyAlignment="1" applyProtection="1">
      <alignment horizontal="right" vertical="center"/>
      <protection locked="0"/>
    </xf>
    <xf numFmtId="179" fontId="14" fillId="0" borderId="47" xfId="1" applyNumberFormat="1" applyFont="1" applyFill="1" applyBorder="1" applyAlignment="1" applyProtection="1">
      <alignment vertical="center"/>
      <protection locked="0"/>
    </xf>
    <xf numFmtId="178" fontId="14" fillId="0" borderId="21" xfId="1" applyNumberFormat="1" applyFont="1" applyBorder="1" applyProtection="1">
      <alignment vertical="center"/>
      <protection locked="0"/>
    </xf>
    <xf numFmtId="178" fontId="14" fillId="0" borderId="30" xfId="1" applyNumberFormat="1" applyFont="1" applyBorder="1" applyProtection="1">
      <alignment vertical="center"/>
      <protection locked="0"/>
    </xf>
    <xf numFmtId="180" fontId="14" fillId="0" borderId="21" xfId="1" applyNumberFormat="1" applyFont="1" applyBorder="1">
      <alignment vertical="center"/>
    </xf>
    <xf numFmtId="180" fontId="14" fillId="0" borderId="30" xfId="1" applyNumberFormat="1" applyFont="1" applyBorder="1">
      <alignment vertical="center"/>
    </xf>
    <xf numFmtId="180" fontId="14" fillId="0" borderId="32" xfId="1" applyNumberFormat="1" applyFont="1" applyBorder="1">
      <alignment vertical="center"/>
    </xf>
    <xf numFmtId="181" fontId="14" fillId="0" borderId="33" xfId="1" applyNumberFormat="1" applyFont="1" applyBorder="1" applyAlignment="1">
      <alignment vertical="center"/>
    </xf>
    <xf numFmtId="181" fontId="14" fillId="0" borderId="30" xfId="1" applyNumberFormat="1" applyFont="1" applyBorder="1" applyAlignment="1">
      <alignment vertical="center"/>
    </xf>
    <xf numFmtId="0" fontId="14" fillId="0" borderId="34" xfId="1" applyFont="1" applyFill="1" applyBorder="1" applyAlignment="1" applyProtection="1">
      <alignment horizontal="center" vertical="center"/>
      <protection locked="0"/>
    </xf>
    <xf numFmtId="49" fontId="14" fillId="0" borderId="29" xfId="1" applyNumberFormat="1" applyFont="1" applyBorder="1" applyAlignment="1">
      <alignment horizontal="center" vertical="center"/>
    </xf>
    <xf numFmtId="0" fontId="14" fillId="0" borderId="30" xfId="1" applyFont="1" applyBorder="1">
      <alignment vertical="center"/>
    </xf>
    <xf numFmtId="0" fontId="14" fillId="0" borderId="31" xfId="1" applyFont="1" applyBorder="1" applyAlignment="1">
      <alignment horizontal="center" vertical="center"/>
    </xf>
    <xf numFmtId="0" fontId="14" fillId="0" borderId="22" xfId="1" applyFont="1" applyBorder="1" applyAlignment="1">
      <alignment horizontal="center" vertical="center"/>
    </xf>
    <xf numFmtId="38" fontId="14" fillId="0" borderId="22" xfId="3" applyFont="1" applyBorder="1">
      <alignment vertical="center"/>
    </xf>
    <xf numFmtId="178" fontId="14" fillId="0" borderId="22" xfId="1" applyNumberFormat="1" applyFont="1" applyBorder="1">
      <alignment vertical="center"/>
    </xf>
    <xf numFmtId="179" fontId="14" fillId="0" borderId="32" xfId="1" applyNumberFormat="1" applyFont="1" applyBorder="1">
      <alignment vertical="center"/>
    </xf>
    <xf numFmtId="178" fontId="14" fillId="0" borderId="31" xfId="1" applyNumberFormat="1" applyFont="1" applyBorder="1">
      <alignment vertical="center"/>
    </xf>
    <xf numFmtId="178" fontId="14" fillId="0" borderId="30" xfId="1" applyNumberFormat="1" applyFont="1" applyBorder="1">
      <alignment vertical="center"/>
    </xf>
    <xf numFmtId="178" fontId="14" fillId="0" borderId="21" xfId="1" applyNumberFormat="1" applyFont="1" applyBorder="1">
      <alignment vertical="center"/>
    </xf>
    <xf numFmtId="178" fontId="14" fillId="0" borderId="32" xfId="1" applyNumberFormat="1" applyFont="1" applyBorder="1">
      <alignment vertical="center"/>
    </xf>
    <xf numFmtId="182" fontId="14" fillId="0" borderId="21" xfId="1" applyNumberFormat="1" applyFont="1" applyBorder="1">
      <alignment vertical="center"/>
    </xf>
    <xf numFmtId="182" fontId="14" fillId="0" borderId="30" xfId="1" applyNumberFormat="1" applyFont="1" applyBorder="1">
      <alignment vertical="center"/>
    </xf>
    <xf numFmtId="181" fontId="14" fillId="0" borderId="33" xfId="1" applyNumberFormat="1" applyFont="1" applyBorder="1">
      <alignment vertical="center"/>
    </xf>
    <xf numFmtId="181" fontId="14" fillId="0" borderId="30" xfId="1" applyNumberFormat="1" applyFont="1" applyBorder="1">
      <alignment vertical="center"/>
    </xf>
    <xf numFmtId="179" fontId="14" fillId="0" borderId="32" xfId="1" applyNumberFormat="1" applyFont="1" applyFill="1" applyBorder="1">
      <alignment vertical="center"/>
    </xf>
    <xf numFmtId="178" fontId="14" fillId="0" borderId="31" xfId="1" applyNumberFormat="1" applyFont="1" applyFill="1" applyBorder="1">
      <alignment vertical="center"/>
    </xf>
    <xf numFmtId="182" fontId="14" fillId="0" borderId="21" xfId="1" applyNumberFormat="1" applyFont="1" applyFill="1" applyBorder="1">
      <alignment vertical="center"/>
    </xf>
    <xf numFmtId="182" fontId="14" fillId="0" borderId="30" xfId="1" applyNumberFormat="1" applyFont="1" applyFill="1" applyBorder="1">
      <alignment vertical="center"/>
    </xf>
    <xf numFmtId="178" fontId="14" fillId="3" borderId="21" xfId="1" applyNumberFormat="1" applyFont="1" applyFill="1" applyBorder="1">
      <alignment vertical="center"/>
    </xf>
    <xf numFmtId="178" fontId="14" fillId="3" borderId="30" xfId="1" applyNumberFormat="1" applyFont="1" applyFill="1" applyBorder="1">
      <alignment vertical="center"/>
    </xf>
    <xf numFmtId="180" fontId="14" fillId="3" borderId="21" xfId="1" applyNumberFormat="1" applyFont="1" applyFill="1" applyBorder="1">
      <alignment vertical="center"/>
    </xf>
    <xf numFmtId="180" fontId="14" fillId="3" borderId="30" xfId="1" applyNumberFormat="1" applyFont="1" applyFill="1" applyBorder="1">
      <alignment vertical="center"/>
    </xf>
    <xf numFmtId="180" fontId="14" fillId="3" borderId="32" xfId="1" applyNumberFormat="1" applyFont="1" applyFill="1" applyBorder="1">
      <alignment vertical="center"/>
    </xf>
    <xf numFmtId="0" fontId="27" fillId="3" borderId="21" xfId="1" applyFont="1" applyFill="1" applyBorder="1" applyAlignment="1">
      <alignment horizontal="center" vertical="center"/>
    </xf>
    <xf numFmtId="0" fontId="14" fillId="0" borderId="30" xfId="1" applyFont="1" applyFill="1" applyBorder="1" applyAlignment="1">
      <alignment vertical="center" shrinkToFit="1"/>
    </xf>
    <xf numFmtId="183" fontId="14" fillId="0" borderId="21" xfId="1" applyNumberFormat="1" applyFont="1" applyBorder="1">
      <alignment vertical="center"/>
    </xf>
    <xf numFmtId="183" fontId="14" fillId="0" borderId="30" xfId="1" applyNumberFormat="1" applyFont="1" applyBorder="1">
      <alignment vertical="center"/>
    </xf>
    <xf numFmtId="0" fontId="14" fillId="0" borderId="34" xfId="1" applyFont="1" applyFill="1" applyBorder="1" applyAlignment="1">
      <alignment horizontal="center" vertical="center" shrinkToFit="1"/>
    </xf>
    <xf numFmtId="0" fontId="14" fillId="0" borderId="36" xfId="1" applyFont="1" applyFill="1" applyBorder="1" applyAlignment="1">
      <alignment vertical="center" shrinkToFit="1"/>
    </xf>
    <xf numFmtId="0" fontId="14" fillId="0" borderId="40" xfId="1" applyFont="1" applyFill="1" applyBorder="1" applyAlignment="1" applyProtection="1">
      <alignment horizontal="center" vertical="center"/>
      <protection locked="0"/>
    </xf>
    <xf numFmtId="0" fontId="14" fillId="0" borderId="38" xfId="1" applyFont="1" applyFill="1" applyBorder="1" applyAlignment="1" applyProtection="1">
      <alignment horizontal="center" vertical="center"/>
      <protection locked="0"/>
    </xf>
    <xf numFmtId="38" fontId="14" fillId="0" borderId="38" xfId="3" applyFont="1" applyFill="1" applyBorder="1" applyAlignment="1" applyProtection="1">
      <alignment horizontal="right" vertical="center"/>
      <protection locked="0"/>
    </xf>
    <xf numFmtId="183" fontId="14" fillId="0" borderId="38" xfId="1" applyNumberFormat="1" applyFont="1" applyFill="1" applyBorder="1" applyAlignment="1" applyProtection="1">
      <alignment horizontal="right" vertical="center"/>
      <protection locked="0"/>
    </xf>
    <xf numFmtId="179" fontId="14" fillId="0" borderId="48" xfId="1" applyNumberFormat="1" applyFont="1" applyFill="1" applyBorder="1" applyAlignment="1" applyProtection="1">
      <alignment horizontal="right" vertical="center"/>
      <protection locked="0"/>
    </xf>
    <xf numFmtId="184" fontId="14" fillId="0" borderId="40" xfId="1" applyNumberFormat="1" applyFont="1" applyBorder="1" applyProtection="1">
      <alignment vertical="center"/>
      <protection locked="0"/>
    </xf>
    <xf numFmtId="184" fontId="14" fillId="0" borderId="36" xfId="1" applyNumberFormat="1" applyFont="1" applyBorder="1" applyProtection="1">
      <alignment vertical="center"/>
      <protection locked="0"/>
    </xf>
    <xf numFmtId="180" fontId="14" fillId="0" borderId="40" xfId="1" applyNumberFormat="1" applyFont="1" applyBorder="1" applyProtection="1">
      <alignment vertical="center"/>
      <protection locked="0"/>
    </xf>
    <xf numFmtId="180" fontId="14" fillId="0" borderId="36" xfId="1" applyNumberFormat="1" applyFont="1" applyBorder="1" applyProtection="1">
      <alignment vertical="center"/>
      <protection locked="0"/>
    </xf>
    <xf numFmtId="180" fontId="14" fillId="0" borderId="40" xfId="1" applyNumberFormat="1" applyFont="1" applyBorder="1">
      <alignment vertical="center"/>
    </xf>
    <xf numFmtId="180" fontId="14" fillId="0" borderId="39" xfId="1" applyNumberFormat="1" applyFont="1" applyBorder="1">
      <alignment vertical="center"/>
    </xf>
    <xf numFmtId="183" fontId="27" fillId="0" borderId="40" xfId="1" applyNumberFormat="1" applyFont="1" applyBorder="1" applyAlignment="1">
      <alignment horizontal="center" vertical="center"/>
    </xf>
    <xf numFmtId="181" fontId="14" fillId="0" borderId="36" xfId="1" applyNumberFormat="1" applyFont="1" applyBorder="1" applyAlignment="1">
      <alignment vertical="center"/>
    </xf>
    <xf numFmtId="176" fontId="15" fillId="2" borderId="3" xfId="1" applyNumberFormat="1" applyFont="1" applyFill="1" applyBorder="1" applyAlignment="1">
      <alignment horizontal="right" vertical="center"/>
    </xf>
    <xf numFmtId="176" fontId="15" fillId="2" borderId="2" xfId="1" applyNumberFormat="1" applyFont="1" applyFill="1" applyBorder="1" applyAlignment="1">
      <alignment horizontal="right" vertical="center"/>
    </xf>
    <xf numFmtId="177" fontId="15" fillId="2" borderId="3" xfId="1" applyNumberFormat="1" applyFont="1" applyFill="1" applyBorder="1" applyAlignment="1">
      <alignment horizontal="right" vertical="center"/>
    </xf>
    <xf numFmtId="177" fontId="15" fillId="2" borderId="2" xfId="1" applyNumberFormat="1" applyFont="1" applyFill="1" applyBorder="1" applyAlignment="1">
      <alignment horizontal="right" vertical="center"/>
    </xf>
    <xf numFmtId="177" fontId="15" fillId="2" borderId="45" xfId="1" applyNumberFormat="1" applyFont="1" applyFill="1" applyBorder="1" applyAlignment="1">
      <alignment horizontal="right" vertical="center"/>
    </xf>
    <xf numFmtId="49" fontId="15" fillId="0" borderId="19" xfId="1" applyNumberFormat="1" applyFont="1" applyFill="1" applyBorder="1" applyAlignment="1">
      <alignment horizontal="center" vertical="center"/>
    </xf>
    <xf numFmtId="0" fontId="15" fillId="0" borderId="20" xfId="1" applyFont="1" applyFill="1" applyBorder="1" applyAlignment="1">
      <alignment vertical="center"/>
    </xf>
    <xf numFmtId="0" fontId="15" fillId="0" borderId="24" xfId="1" applyFont="1" applyFill="1" applyBorder="1" applyAlignment="1">
      <alignment horizontal="center" vertical="center"/>
    </xf>
    <xf numFmtId="0" fontId="15" fillId="0" borderId="27" xfId="1" applyFont="1" applyFill="1" applyBorder="1" applyAlignment="1">
      <alignment horizontal="center" vertical="center"/>
    </xf>
    <xf numFmtId="38" fontId="15" fillId="0" borderId="27" xfId="3" applyFont="1" applyFill="1" applyBorder="1" applyAlignment="1">
      <alignment horizontal="right" vertical="center"/>
    </xf>
    <xf numFmtId="176" fontId="15" fillId="0" borderId="27" xfId="1" applyNumberFormat="1" applyFont="1" applyFill="1" applyBorder="1" applyAlignment="1">
      <alignment horizontal="right" vertical="center"/>
    </xf>
    <xf numFmtId="179" fontId="15" fillId="0" borderId="23" xfId="1" applyNumberFormat="1" applyFont="1" applyFill="1" applyBorder="1" applyAlignment="1">
      <alignment horizontal="right" vertical="center"/>
    </xf>
    <xf numFmtId="176" fontId="15" fillId="0" borderId="24" xfId="1" applyNumberFormat="1" applyFont="1" applyFill="1" applyBorder="1" applyAlignment="1">
      <alignment horizontal="right" vertical="center"/>
    </xf>
    <xf numFmtId="176" fontId="15" fillId="0" borderId="20" xfId="1" applyNumberFormat="1" applyFont="1" applyFill="1" applyBorder="1" applyAlignment="1">
      <alignment horizontal="right" vertical="center"/>
    </xf>
    <xf numFmtId="176" fontId="15" fillId="0" borderId="11" xfId="1" applyNumberFormat="1" applyFont="1" applyFill="1" applyBorder="1" applyAlignment="1">
      <alignment horizontal="right" vertical="center"/>
    </xf>
    <xf numFmtId="176" fontId="15" fillId="0" borderId="49" xfId="1" applyNumberFormat="1" applyFont="1" applyFill="1" applyBorder="1" applyAlignment="1">
      <alignment horizontal="right" vertical="center"/>
    </xf>
    <xf numFmtId="180" fontId="15" fillId="0" borderId="24" xfId="1" applyNumberFormat="1" applyFont="1" applyFill="1" applyBorder="1" applyAlignment="1">
      <alignment horizontal="right" vertical="center"/>
    </xf>
    <xf numFmtId="180" fontId="15" fillId="0" borderId="20" xfId="1" applyNumberFormat="1" applyFont="1" applyFill="1" applyBorder="1" applyAlignment="1">
      <alignment horizontal="right" vertical="center"/>
    </xf>
    <xf numFmtId="180" fontId="15" fillId="0" borderId="49" xfId="1" applyNumberFormat="1" applyFont="1" applyFill="1" applyBorder="1" applyAlignment="1">
      <alignment horizontal="right" vertical="center"/>
    </xf>
    <xf numFmtId="0" fontId="27" fillId="0" borderId="24" xfId="1" applyFont="1" applyFill="1" applyBorder="1" applyAlignment="1">
      <alignment horizontal="right" vertical="center"/>
    </xf>
    <xf numFmtId="177" fontId="15" fillId="0" borderId="33" xfId="1" applyNumberFormat="1" applyFont="1" applyFill="1" applyBorder="1" applyAlignment="1">
      <alignment horizontal="right" vertical="center"/>
    </xf>
    <xf numFmtId="177" fontId="15" fillId="0" borderId="30" xfId="1" applyNumberFormat="1" applyFont="1" applyFill="1" applyBorder="1" applyAlignment="1">
      <alignment horizontal="right" vertical="center"/>
    </xf>
    <xf numFmtId="0" fontId="15" fillId="0" borderId="34" xfId="1" applyFont="1" applyFill="1" applyBorder="1" applyAlignment="1">
      <alignment horizontal="center" vertical="center"/>
    </xf>
    <xf numFmtId="176" fontId="15" fillId="0" borderId="0" xfId="1" applyNumberFormat="1" applyFont="1" applyFill="1" applyAlignment="1">
      <alignment horizontal="right" vertical="center"/>
    </xf>
    <xf numFmtId="180" fontId="15" fillId="0" borderId="0" xfId="1" applyNumberFormat="1" applyFont="1" applyFill="1" applyAlignment="1">
      <alignment horizontal="right" vertical="center"/>
    </xf>
    <xf numFmtId="181" fontId="15" fillId="0" borderId="0" xfId="1" applyNumberFormat="1" applyFont="1" applyFill="1" applyAlignment="1">
      <alignment horizontal="right" vertical="center"/>
    </xf>
    <xf numFmtId="49" fontId="14" fillId="0" borderId="87" xfId="1" quotePrefix="1" applyNumberFormat="1" applyFont="1" applyFill="1" applyBorder="1" applyAlignment="1">
      <alignment horizontal="center" vertical="center"/>
    </xf>
    <xf numFmtId="0" fontId="14" fillId="0" borderId="80" xfId="1" applyFont="1" applyFill="1" applyBorder="1" applyAlignment="1">
      <alignment vertical="center"/>
    </xf>
    <xf numFmtId="0" fontId="14" fillId="0" borderId="78" xfId="1" applyFont="1" applyFill="1" applyBorder="1" applyAlignment="1">
      <alignment horizontal="center" vertical="center"/>
    </xf>
    <xf numFmtId="0" fontId="14" fillId="0" borderId="82" xfId="1" applyFont="1" applyFill="1" applyBorder="1" applyAlignment="1">
      <alignment horizontal="center" vertical="center"/>
    </xf>
    <xf numFmtId="38" fontId="14" fillId="0" borderId="82" xfId="3" applyFont="1" applyFill="1" applyBorder="1" applyAlignment="1">
      <alignment vertical="center"/>
    </xf>
    <xf numFmtId="178" fontId="14" fillId="0" borderId="82" xfId="1" applyNumberFormat="1" applyFont="1" applyFill="1" applyBorder="1" applyAlignment="1">
      <alignment vertical="center"/>
    </xf>
    <xf numFmtId="179" fontId="14" fillId="0" borderId="80" xfId="1" applyNumberFormat="1" applyFont="1" applyFill="1" applyBorder="1" applyAlignment="1">
      <alignment vertical="center" shrinkToFit="1"/>
    </xf>
    <xf numFmtId="178" fontId="14" fillId="0" borderId="79" xfId="1" applyNumberFormat="1" applyFont="1" applyBorder="1" applyAlignment="1">
      <alignment vertical="center"/>
    </xf>
    <xf numFmtId="178" fontId="14" fillId="0" borderId="80" xfId="1" applyNumberFormat="1" applyFont="1" applyBorder="1" applyAlignment="1">
      <alignment vertical="center"/>
    </xf>
    <xf numFmtId="178" fontId="14" fillId="0" borderId="78" xfId="1" applyNumberFormat="1" applyFont="1" applyBorder="1" applyAlignment="1">
      <alignment vertical="center"/>
    </xf>
    <xf numFmtId="178" fontId="14" fillId="0" borderId="81" xfId="1" applyNumberFormat="1" applyFont="1" applyBorder="1" applyAlignment="1">
      <alignment vertical="center"/>
    </xf>
    <xf numFmtId="180" fontId="14" fillId="0" borderId="78" xfId="1" applyNumberFormat="1" applyFont="1" applyBorder="1" applyAlignment="1">
      <alignment vertical="center"/>
    </xf>
    <xf numFmtId="180" fontId="14" fillId="0" borderId="80" xfId="1" applyNumberFormat="1" applyFont="1" applyBorder="1" applyAlignment="1">
      <alignment vertical="center"/>
    </xf>
    <xf numFmtId="180" fontId="14" fillId="0" borderId="81" xfId="1" applyNumberFormat="1" applyFont="1" applyBorder="1" applyAlignment="1">
      <alignment vertical="center"/>
    </xf>
    <xf numFmtId="0" fontId="27" fillId="0" borderId="78" xfId="1" applyFont="1" applyBorder="1" applyAlignment="1">
      <alignment horizontal="center" vertical="center"/>
    </xf>
    <xf numFmtId="181" fontId="14" fillId="0" borderId="84" xfId="1" applyNumberFormat="1" applyFont="1" applyFill="1" applyBorder="1" applyAlignment="1">
      <alignment horizontal="right" vertical="center"/>
    </xf>
    <xf numFmtId="181" fontId="14" fillId="0" borderId="80" xfId="1" applyNumberFormat="1" applyFont="1" applyFill="1" applyBorder="1" applyAlignment="1">
      <alignment horizontal="right" vertical="center"/>
    </xf>
    <xf numFmtId="0" fontId="14" fillId="0" borderId="85" xfId="1" applyFont="1" applyBorder="1" applyAlignment="1">
      <alignment horizontal="center" vertical="center"/>
    </xf>
    <xf numFmtId="49" fontId="14" fillId="0" borderId="0" xfId="1" applyNumberFormat="1" applyFont="1" applyFill="1" applyAlignment="1">
      <alignment horizontal="right" vertical="center"/>
    </xf>
    <xf numFmtId="182" fontId="14" fillId="0" borderId="0" xfId="1" applyNumberFormat="1" applyFont="1" applyFill="1" applyAlignment="1">
      <alignment horizontal="right" vertical="center"/>
    </xf>
    <xf numFmtId="179" fontId="14" fillId="0" borderId="80" xfId="1" applyNumberFormat="1" applyFont="1" applyFill="1" applyBorder="1" applyAlignment="1">
      <alignment vertical="center"/>
    </xf>
    <xf numFmtId="0" fontId="27" fillId="0" borderId="79" xfId="1" applyFont="1" applyBorder="1" applyAlignment="1">
      <alignment horizontal="center" vertical="center"/>
    </xf>
    <xf numFmtId="178" fontId="14" fillId="0" borderId="79" xfId="1" applyNumberFormat="1" applyFont="1" applyFill="1" applyBorder="1" applyAlignment="1">
      <alignment vertical="center"/>
    </xf>
    <xf numFmtId="180" fontId="14" fillId="0" borderId="78" xfId="1" applyNumberFormat="1" applyFont="1" applyFill="1" applyBorder="1" applyAlignment="1">
      <alignment vertical="center"/>
    </xf>
    <xf numFmtId="180" fontId="14" fillId="0" borderId="80" xfId="1" applyNumberFormat="1" applyFont="1" applyFill="1" applyBorder="1" applyAlignment="1">
      <alignment vertical="center"/>
    </xf>
    <xf numFmtId="49" fontId="15" fillId="0" borderId="50" xfId="1" applyNumberFormat="1" applyFont="1" applyBorder="1" applyAlignment="1">
      <alignment horizontal="center" vertical="center"/>
    </xf>
    <xf numFmtId="0" fontId="15" fillId="0" borderId="30" xfId="1" applyFont="1" applyBorder="1">
      <alignment vertical="center"/>
    </xf>
    <xf numFmtId="0" fontId="15" fillId="0" borderId="21" xfId="1" applyFont="1" applyFill="1" applyBorder="1">
      <alignment vertical="center"/>
    </xf>
    <xf numFmtId="0" fontId="15" fillId="0" borderId="22" xfId="1" applyFont="1" applyFill="1" applyBorder="1">
      <alignment vertical="center"/>
    </xf>
    <xf numFmtId="38" fontId="15" fillId="0" borderId="22" xfId="3" applyFont="1" applyFill="1" applyBorder="1" applyAlignment="1">
      <alignment horizontal="right" vertical="center"/>
    </xf>
    <xf numFmtId="176" fontId="15" fillId="0" borderId="22" xfId="1" applyNumberFormat="1" applyFont="1" applyFill="1" applyBorder="1" applyAlignment="1">
      <alignment horizontal="right" vertical="center"/>
    </xf>
    <xf numFmtId="179" fontId="15" fillId="0" borderId="30" xfId="1" applyNumberFormat="1" applyFont="1" applyFill="1" applyBorder="1" applyAlignment="1">
      <alignment horizontal="right" vertical="center"/>
    </xf>
    <xf numFmtId="176" fontId="15" fillId="0" borderId="21" xfId="1" applyNumberFormat="1" applyFont="1" applyFill="1" applyBorder="1" applyAlignment="1">
      <alignment horizontal="right" vertical="center"/>
    </xf>
    <xf numFmtId="176" fontId="15" fillId="0" borderId="51" xfId="1" applyNumberFormat="1" applyFont="1" applyFill="1" applyBorder="1" applyAlignment="1">
      <alignment horizontal="right" vertical="center"/>
    </xf>
    <xf numFmtId="180" fontId="15" fillId="0" borderId="21" xfId="1" applyNumberFormat="1" applyFont="1" applyFill="1" applyBorder="1" applyAlignment="1">
      <alignment horizontal="right" vertical="center"/>
    </xf>
    <xf numFmtId="180" fontId="15" fillId="0" borderId="30" xfId="1" applyNumberFormat="1" applyFont="1" applyFill="1" applyBorder="1" applyAlignment="1">
      <alignment horizontal="right" vertical="center"/>
    </xf>
    <xf numFmtId="180" fontId="15" fillId="0" borderId="32" xfId="1" applyNumberFormat="1" applyFont="1" applyFill="1" applyBorder="1" applyAlignment="1">
      <alignment horizontal="right" vertical="center"/>
    </xf>
    <xf numFmtId="49" fontId="14" fillId="0" borderId="29" xfId="1" quotePrefix="1" applyNumberFormat="1" applyFont="1" applyBorder="1" applyAlignment="1">
      <alignment horizontal="center" vertical="center"/>
    </xf>
    <xf numFmtId="179" fontId="14" fillId="0" borderId="30" xfId="1" applyNumberFormat="1" applyFont="1" applyFill="1" applyBorder="1" applyAlignment="1">
      <alignment horizontal="right" vertical="center"/>
    </xf>
    <xf numFmtId="178" fontId="14" fillId="0" borderId="32" xfId="1" applyNumberFormat="1" applyFont="1" applyFill="1" applyBorder="1">
      <alignment vertical="center"/>
    </xf>
    <xf numFmtId="180" fontId="14" fillId="0" borderId="33" xfId="1" applyNumberFormat="1" applyFont="1" applyFill="1" applyBorder="1" applyAlignment="1">
      <alignment vertical="center"/>
    </xf>
    <xf numFmtId="180" fontId="14" fillId="0" borderId="30" xfId="1" applyNumberFormat="1" applyFont="1" applyFill="1" applyBorder="1" applyAlignment="1">
      <alignment vertical="center"/>
    </xf>
    <xf numFmtId="0" fontId="14" fillId="0" borderId="0" xfId="1" applyFont="1" applyAlignment="1">
      <alignment horizontal="left" vertical="center"/>
    </xf>
    <xf numFmtId="49" fontId="15" fillId="0" borderId="29" xfId="1" applyNumberFormat="1" applyFont="1" applyFill="1" applyBorder="1" applyAlignment="1">
      <alignment horizontal="center" vertical="center"/>
    </xf>
    <xf numFmtId="0" fontId="15" fillId="0" borderId="30" xfId="1" applyFont="1" applyFill="1" applyBorder="1">
      <alignment vertical="center"/>
    </xf>
    <xf numFmtId="0" fontId="15" fillId="0" borderId="21" xfId="1" applyFont="1" applyFill="1" applyBorder="1" applyAlignment="1">
      <alignment horizontal="center" vertical="center"/>
    </xf>
    <xf numFmtId="0" fontId="15" fillId="0" borderId="22" xfId="1" applyFont="1" applyFill="1" applyBorder="1" applyAlignment="1">
      <alignment horizontal="center" vertical="center"/>
    </xf>
    <xf numFmtId="176" fontId="15" fillId="0" borderId="21" xfId="1" applyNumberFormat="1" applyFont="1" applyBorder="1" applyAlignment="1">
      <alignment horizontal="right" vertical="center"/>
    </xf>
    <xf numFmtId="176" fontId="15" fillId="0" borderId="33" xfId="1" applyNumberFormat="1" applyFont="1" applyBorder="1" applyAlignment="1">
      <alignment horizontal="right" vertical="center"/>
    </xf>
    <xf numFmtId="180" fontId="15" fillId="0" borderId="21" xfId="1" applyNumberFormat="1" applyFont="1" applyBorder="1" applyAlignment="1">
      <alignment horizontal="right" vertical="center"/>
    </xf>
    <xf numFmtId="180" fontId="15" fillId="0" borderId="30" xfId="1" applyNumberFormat="1" applyFont="1" applyBorder="1" applyAlignment="1">
      <alignment horizontal="right" vertical="center"/>
    </xf>
    <xf numFmtId="180" fontId="15" fillId="0" borderId="32" xfId="1" applyNumberFormat="1" applyFont="1" applyBorder="1" applyAlignment="1">
      <alignment horizontal="right" vertical="center"/>
    </xf>
    <xf numFmtId="181" fontId="15" fillId="0" borderId="33" xfId="1" applyNumberFormat="1" applyFont="1" applyFill="1" applyBorder="1" applyAlignment="1">
      <alignment vertical="center"/>
    </xf>
    <xf numFmtId="181" fontId="15" fillId="0" borderId="30" xfId="1" applyNumberFormat="1" applyFont="1" applyFill="1" applyBorder="1" applyAlignment="1">
      <alignment vertical="center"/>
    </xf>
    <xf numFmtId="0" fontId="15" fillId="0" borderId="34" xfId="1" applyFont="1" applyBorder="1" applyAlignment="1">
      <alignment horizontal="center" vertical="center"/>
    </xf>
    <xf numFmtId="179" fontId="14" fillId="0" borderId="30" xfId="1" applyNumberFormat="1" applyFont="1" applyFill="1" applyBorder="1">
      <alignment vertical="center"/>
    </xf>
    <xf numFmtId="178" fontId="14" fillId="3" borderId="32" xfId="1" applyNumberFormat="1" applyFont="1" applyFill="1" applyBorder="1">
      <alignment vertical="center"/>
    </xf>
    <xf numFmtId="180" fontId="14" fillId="0" borderId="30" xfId="1" applyNumberFormat="1" applyFont="1" applyFill="1" applyBorder="1" applyAlignment="1">
      <alignment horizontal="right" vertical="center"/>
    </xf>
    <xf numFmtId="178" fontId="14" fillId="0" borderId="80" xfId="1" applyNumberFormat="1" applyFont="1" applyFill="1" applyBorder="1" applyAlignment="1">
      <alignment vertical="center"/>
    </xf>
    <xf numFmtId="178" fontId="14" fillId="0" borderId="78" xfId="1" applyNumberFormat="1" applyFont="1" applyFill="1" applyBorder="1" applyAlignment="1">
      <alignment vertical="center"/>
    </xf>
    <xf numFmtId="178" fontId="14" fillId="0" borderId="81" xfId="1" applyNumberFormat="1" applyFont="1" applyFill="1" applyBorder="1" applyAlignment="1">
      <alignment vertical="center"/>
    </xf>
    <xf numFmtId="180" fontId="14" fillId="0" borderId="81" xfId="1" applyNumberFormat="1" applyFont="1" applyFill="1" applyBorder="1" applyAlignment="1">
      <alignment vertical="center"/>
    </xf>
    <xf numFmtId="181" fontId="14" fillId="0" borderId="47" xfId="1" applyNumberFormat="1" applyFont="1" applyFill="1" applyBorder="1" applyAlignment="1">
      <alignment vertical="center"/>
    </xf>
    <xf numFmtId="180" fontId="14" fillId="0" borderId="31" xfId="1" applyNumberFormat="1" applyFont="1" applyFill="1" applyBorder="1">
      <alignment vertical="center"/>
    </xf>
    <xf numFmtId="49" fontId="15" fillId="0" borderId="52" xfId="1" applyNumberFormat="1" applyFont="1" applyFill="1" applyBorder="1" applyAlignment="1">
      <alignment horizontal="center" vertical="center"/>
    </xf>
    <xf numFmtId="179" fontId="15" fillId="0" borderId="47" xfId="1" applyNumberFormat="1" applyFont="1" applyFill="1" applyBorder="1" applyAlignment="1">
      <alignment horizontal="right" vertical="center"/>
    </xf>
    <xf numFmtId="176" fontId="15" fillId="0" borderId="51" xfId="1" applyNumberFormat="1" applyFont="1" applyBorder="1" applyAlignment="1">
      <alignment horizontal="right" vertical="center"/>
    </xf>
    <xf numFmtId="177" fontId="15" fillId="0" borderId="21" xfId="1" applyNumberFormat="1" applyFont="1" applyBorder="1" applyAlignment="1">
      <alignment horizontal="right" vertical="center"/>
    </xf>
    <xf numFmtId="177" fontId="15" fillId="0" borderId="30" xfId="1" applyNumberFormat="1" applyFont="1" applyBorder="1" applyAlignment="1">
      <alignment horizontal="right" vertical="center"/>
    </xf>
    <xf numFmtId="38" fontId="22" fillId="0" borderId="21" xfId="3" applyFont="1" applyBorder="1">
      <alignment vertical="center"/>
    </xf>
    <xf numFmtId="0" fontId="28" fillId="0" borderId="0" xfId="1" applyFont="1">
      <alignment vertical="center"/>
    </xf>
    <xf numFmtId="49" fontId="14" fillId="0" borderId="53" xfId="1" quotePrefix="1" applyNumberFormat="1" applyFont="1" applyFill="1" applyBorder="1" applyAlignment="1">
      <alignment horizontal="center" vertical="center"/>
    </xf>
    <xf numFmtId="0" fontId="14" fillId="0" borderId="20" xfId="1" applyFont="1" applyFill="1" applyBorder="1" applyAlignment="1">
      <alignment vertical="center"/>
    </xf>
    <xf numFmtId="0" fontId="14" fillId="0" borderId="54" xfId="1" applyFont="1" applyFill="1" applyBorder="1" applyAlignment="1">
      <alignment horizontal="center" vertical="center"/>
    </xf>
    <xf numFmtId="38" fontId="14" fillId="0" borderId="27" xfId="3" applyFont="1" applyFill="1" applyBorder="1" applyAlignment="1">
      <alignment vertical="center"/>
    </xf>
    <xf numFmtId="178" fontId="14" fillId="0" borderId="27" xfId="1" applyNumberFormat="1" applyFont="1" applyFill="1" applyBorder="1" applyAlignment="1">
      <alignment vertical="center"/>
    </xf>
    <xf numFmtId="179" fontId="14" fillId="0" borderId="49" xfId="1" applyNumberFormat="1" applyFont="1" applyFill="1" applyBorder="1" applyAlignment="1">
      <alignment horizontal="right" vertical="center"/>
    </xf>
    <xf numFmtId="178" fontId="14" fillId="0" borderId="24" xfId="1" applyNumberFormat="1" applyFont="1" applyFill="1" applyBorder="1" applyAlignment="1">
      <alignment vertical="center"/>
    </xf>
    <xf numFmtId="178" fontId="14" fillId="0" borderId="49" xfId="1" applyNumberFormat="1" applyFont="1" applyFill="1" applyBorder="1" applyAlignment="1">
      <alignment vertical="center"/>
    </xf>
    <xf numFmtId="180" fontId="14" fillId="0" borderId="24" xfId="1" applyNumberFormat="1" applyFont="1" applyFill="1" applyBorder="1" applyAlignment="1">
      <alignment vertical="center"/>
    </xf>
    <xf numFmtId="180" fontId="14" fillId="0" borderId="20" xfId="1" applyNumberFormat="1" applyFont="1" applyFill="1" applyBorder="1" applyAlignment="1">
      <alignment vertical="center"/>
    </xf>
    <xf numFmtId="180" fontId="14" fillId="0" borderId="49" xfId="1" applyNumberFormat="1" applyFont="1" applyFill="1" applyBorder="1" applyAlignment="1">
      <alignment vertical="center"/>
    </xf>
    <xf numFmtId="180" fontId="14" fillId="0" borderId="24" xfId="1" applyNumberFormat="1" applyFont="1" applyBorder="1" applyAlignment="1">
      <alignment vertical="center"/>
    </xf>
    <xf numFmtId="180" fontId="14" fillId="0" borderId="49" xfId="1" applyNumberFormat="1" applyFont="1" applyBorder="1" applyAlignment="1">
      <alignment vertical="center"/>
    </xf>
    <xf numFmtId="49" fontId="14" fillId="0" borderId="52" xfId="1" quotePrefix="1" applyNumberFormat="1" applyFont="1" applyFill="1" applyBorder="1" applyAlignment="1">
      <alignment horizontal="center" vertical="center"/>
    </xf>
    <xf numFmtId="0" fontId="14" fillId="0" borderId="30" xfId="1" applyFont="1" applyFill="1" applyBorder="1" applyAlignment="1">
      <alignment vertical="center"/>
    </xf>
    <xf numFmtId="38" fontId="14" fillId="0" borderId="22" xfId="3" applyFont="1" applyFill="1" applyBorder="1" applyAlignment="1">
      <alignment vertical="center"/>
    </xf>
    <xf numFmtId="178" fontId="14" fillId="0" borderId="22" xfId="1" applyNumberFormat="1" applyFont="1" applyFill="1" applyBorder="1" applyAlignment="1">
      <alignment vertical="center"/>
    </xf>
    <xf numFmtId="178" fontId="14" fillId="0" borderId="21" xfId="1" applyNumberFormat="1" applyFont="1" applyFill="1" applyBorder="1" applyAlignment="1">
      <alignment vertical="center"/>
    </xf>
    <xf numFmtId="178" fontId="14" fillId="0" borderId="32" xfId="1" applyNumberFormat="1" applyFont="1" applyFill="1" applyBorder="1" applyAlignment="1">
      <alignment vertical="center"/>
    </xf>
    <xf numFmtId="180" fontId="14" fillId="0" borderId="21" xfId="1" applyNumberFormat="1" applyFont="1" applyFill="1" applyBorder="1" applyAlignment="1">
      <alignment vertical="center"/>
    </xf>
    <xf numFmtId="180" fontId="14" fillId="0" borderId="21" xfId="1" applyNumberFormat="1" applyFont="1" applyBorder="1" applyAlignment="1">
      <alignment vertical="center"/>
    </xf>
    <xf numFmtId="180" fontId="14" fillId="0" borderId="32" xfId="1" applyNumberFormat="1" applyFont="1" applyBorder="1" applyAlignment="1">
      <alignment vertical="center"/>
    </xf>
    <xf numFmtId="179" fontId="14" fillId="0" borderId="33" xfId="1" applyNumberFormat="1" applyFont="1" applyFill="1" applyBorder="1" applyAlignment="1">
      <alignment horizontal="right" vertical="center"/>
    </xf>
    <xf numFmtId="178" fontId="14" fillId="0" borderId="33" xfId="1" applyNumberFormat="1" applyFont="1" applyFill="1" applyBorder="1" applyAlignment="1">
      <alignment vertical="center"/>
    </xf>
    <xf numFmtId="0" fontId="15" fillId="0" borderId="21" xfId="1" applyFont="1" applyBorder="1" applyAlignment="1">
      <alignment horizontal="center" vertical="center"/>
    </xf>
    <xf numFmtId="0" fontId="15" fillId="0" borderId="22" xfId="1" applyFont="1" applyBorder="1" applyAlignment="1">
      <alignment horizontal="center" vertical="center"/>
    </xf>
    <xf numFmtId="38" fontId="15" fillId="0" borderId="22" xfId="3" applyFont="1" applyBorder="1" applyAlignment="1">
      <alignment horizontal="right" vertical="center"/>
    </xf>
    <xf numFmtId="178" fontId="15" fillId="0" borderId="22" xfId="1" applyNumberFormat="1" applyFont="1" applyBorder="1" applyAlignment="1">
      <alignment horizontal="right" vertical="center"/>
    </xf>
    <xf numFmtId="179" fontId="15" fillId="0" borderId="47" xfId="1" applyNumberFormat="1" applyFont="1" applyBorder="1" applyAlignment="1">
      <alignment horizontal="right" vertical="center"/>
    </xf>
    <xf numFmtId="178" fontId="15" fillId="0" borderId="21" xfId="1" applyNumberFormat="1" applyFont="1" applyBorder="1" applyAlignment="1">
      <alignment horizontal="right" vertical="center"/>
    </xf>
    <xf numFmtId="178" fontId="15" fillId="0" borderId="51" xfId="1" applyNumberFormat="1" applyFont="1" applyBorder="1" applyAlignment="1">
      <alignment horizontal="right" vertical="center"/>
    </xf>
    <xf numFmtId="180" fontId="15" fillId="0" borderId="33" xfId="1" applyNumberFormat="1" applyFont="1" applyFill="1" applyBorder="1" applyAlignment="1">
      <alignment horizontal="right" vertical="center"/>
    </xf>
    <xf numFmtId="0" fontId="28" fillId="6" borderId="0" xfId="1" applyFont="1" applyFill="1">
      <alignment vertical="center"/>
    </xf>
    <xf numFmtId="0" fontId="14" fillId="6" borderId="0" xfId="1" applyFont="1" applyFill="1" applyAlignment="1">
      <alignment horizontal="right" vertical="center"/>
    </xf>
    <xf numFmtId="49" fontId="14" fillId="0" borderId="52" xfId="1" quotePrefix="1" applyNumberFormat="1" applyFont="1" applyBorder="1" applyAlignment="1">
      <alignment horizontal="center" vertical="center"/>
    </xf>
    <xf numFmtId="0" fontId="14" fillId="0" borderId="21" xfId="1" applyFont="1" applyBorder="1" applyAlignment="1">
      <alignment horizontal="center" vertical="center"/>
    </xf>
    <xf numFmtId="179" fontId="14" fillId="0" borderId="47" xfId="1" applyNumberFormat="1" applyFont="1" applyBorder="1" applyAlignment="1">
      <alignment horizontal="right" vertical="center"/>
    </xf>
    <xf numFmtId="49" fontId="14" fillId="0" borderId="52" xfId="1" applyNumberFormat="1" applyFont="1" applyFill="1" applyBorder="1" applyAlignment="1">
      <alignment horizontal="center" vertical="center"/>
    </xf>
    <xf numFmtId="38" fontId="14" fillId="0" borderId="22" xfId="3" applyFont="1" applyBorder="1" applyAlignment="1">
      <alignment horizontal="right" vertical="center"/>
    </xf>
    <xf numFmtId="49" fontId="15" fillId="0" borderId="52" xfId="1" quotePrefix="1" applyNumberFormat="1" applyFont="1" applyFill="1" applyBorder="1" applyAlignment="1">
      <alignment horizontal="center" vertical="center"/>
    </xf>
    <xf numFmtId="38" fontId="15" fillId="0" borderId="22" xfId="3" applyFont="1" applyFill="1" applyBorder="1">
      <alignment vertical="center"/>
    </xf>
    <xf numFmtId="178" fontId="15" fillId="0" borderId="22" xfId="1" applyNumberFormat="1" applyFont="1" applyFill="1" applyBorder="1">
      <alignment vertical="center"/>
    </xf>
    <xf numFmtId="178" fontId="15" fillId="0" borderId="21" xfId="1" applyNumberFormat="1" applyFont="1" applyBorder="1">
      <alignment vertical="center"/>
    </xf>
    <xf numFmtId="178" fontId="15" fillId="0" borderId="51" xfId="1" applyNumberFormat="1" applyFont="1" applyBorder="1">
      <alignment vertical="center"/>
    </xf>
    <xf numFmtId="180" fontId="15" fillId="0" borderId="21" xfId="1" applyNumberFormat="1" applyFont="1" applyBorder="1">
      <alignment vertical="center"/>
    </xf>
    <xf numFmtId="180" fontId="15" fillId="0" borderId="30" xfId="1" applyNumberFormat="1" applyFont="1" applyBorder="1">
      <alignment vertical="center"/>
    </xf>
    <xf numFmtId="180" fontId="15" fillId="0" borderId="32" xfId="1" applyNumberFormat="1" applyFont="1" applyBorder="1">
      <alignment vertical="center"/>
    </xf>
    <xf numFmtId="180" fontId="15" fillId="0" borderId="33" xfId="1" applyNumberFormat="1" applyFont="1" applyFill="1" applyBorder="1">
      <alignment vertical="center"/>
    </xf>
    <xf numFmtId="180" fontId="15" fillId="0" borderId="30" xfId="1" applyNumberFormat="1" applyFont="1" applyFill="1" applyBorder="1">
      <alignment vertical="center"/>
    </xf>
    <xf numFmtId="0" fontId="28" fillId="0" borderId="0" xfId="1" applyFont="1" applyAlignment="1">
      <alignment horizontal="right" vertical="center"/>
    </xf>
    <xf numFmtId="179" fontId="14" fillId="0" borderId="47" xfId="1" applyNumberFormat="1" applyFont="1" applyFill="1" applyBorder="1" applyAlignment="1">
      <alignment horizontal="right" vertical="center"/>
    </xf>
    <xf numFmtId="178" fontId="14" fillId="0" borderId="21" xfId="1" applyNumberFormat="1" applyFont="1" applyBorder="1" applyAlignment="1">
      <alignment horizontal="right" vertical="center"/>
    </xf>
    <xf numFmtId="0" fontId="29" fillId="0" borderId="0" xfId="1" applyFont="1">
      <alignment vertical="center"/>
    </xf>
    <xf numFmtId="178" fontId="15" fillId="0" borderId="21" xfId="1" applyNumberFormat="1" applyFont="1" applyFill="1" applyBorder="1">
      <alignment vertical="center"/>
    </xf>
    <xf numFmtId="178" fontId="15" fillId="0" borderId="51" xfId="1" applyNumberFormat="1" applyFont="1" applyFill="1" applyBorder="1">
      <alignment vertical="center"/>
    </xf>
    <xf numFmtId="180" fontId="15" fillId="0" borderId="21" xfId="1" applyNumberFormat="1" applyFont="1" applyFill="1" applyBorder="1">
      <alignment vertical="center"/>
    </xf>
    <xf numFmtId="180" fontId="15" fillId="0" borderId="32" xfId="1" applyNumberFormat="1" applyFont="1" applyFill="1" applyBorder="1">
      <alignment vertical="center"/>
    </xf>
    <xf numFmtId="0" fontId="22" fillId="4" borderId="0" xfId="1" applyFont="1" applyFill="1">
      <alignment vertical="center"/>
    </xf>
    <xf numFmtId="0" fontId="29" fillId="4" borderId="0" xfId="1" applyFont="1" applyFill="1" applyAlignment="1">
      <alignment horizontal="right" vertical="center"/>
    </xf>
    <xf numFmtId="0" fontId="27" fillId="4" borderId="21" xfId="1" applyFont="1" applyFill="1" applyBorder="1" applyAlignment="1">
      <alignment horizontal="center" vertical="center"/>
    </xf>
    <xf numFmtId="49" fontId="14" fillId="4" borderId="0" xfId="1" applyNumberFormat="1" applyFont="1" applyFill="1" applyAlignment="1">
      <alignment horizontal="right" vertical="center"/>
    </xf>
    <xf numFmtId="182" fontId="14" fillId="4" borderId="0" xfId="1" applyNumberFormat="1" applyFont="1" applyFill="1" applyAlignment="1">
      <alignment horizontal="right" vertical="center"/>
    </xf>
    <xf numFmtId="180" fontId="14" fillId="0" borderId="47" xfId="1" applyNumberFormat="1" applyFont="1" applyFill="1" applyBorder="1">
      <alignment vertical="center"/>
    </xf>
    <xf numFmtId="0" fontId="14" fillId="4" borderId="0" xfId="1" applyFont="1" applyFill="1" applyAlignment="1">
      <alignment horizontal="right" vertical="center"/>
    </xf>
    <xf numFmtId="49" fontId="14" fillId="0" borderId="83" xfId="1" quotePrefix="1" applyNumberFormat="1" applyFont="1" applyFill="1" applyBorder="1" applyAlignment="1">
      <alignment horizontal="center" vertical="center"/>
    </xf>
    <xf numFmtId="0" fontId="14" fillId="0" borderId="80" xfId="1" applyFont="1" applyFill="1" applyBorder="1">
      <alignment vertical="center"/>
    </xf>
    <xf numFmtId="38" fontId="14" fillId="0" borderId="82" xfId="3" applyFont="1" applyFill="1" applyBorder="1">
      <alignment vertical="center"/>
    </xf>
    <xf numFmtId="178" fontId="14" fillId="0" borderId="82" xfId="1" applyNumberFormat="1" applyFont="1" applyFill="1" applyBorder="1">
      <alignment vertical="center"/>
    </xf>
    <xf numFmtId="179" fontId="14" fillId="0" borderId="84" xfId="1" applyNumberFormat="1" applyFont="1" applyFill="1" applyBorder="1" applyAlignment="1">
      <alignment horizontal="right" vertical="center"/>
    </xf>
    <xf numFmtId="178" fontId="14" fillId="0" borderId="78" xfId="1" applyNumberFormat="1" applyFont="1" applyFill="1" applyBorder="1">
      <alignment vertical="center"/>
    </xf>
    <xf numFmtId="178" fontId="14" fillId="0" borderId="80" xfId="1" applyNumberFormat="1" applyFont="1" applyFill="1" applyBorder="1">
      <alignment vertical="center"/>
    </xf>
    <xf numFmtId="180" fontId="14" fillId="0" borderId="84" xfId="1" applyNumberFormat="1" applyFont="1" applyFill="1" applyBorder="1">
      <alignment vertical="center"/>
    </xf>
    <xf numFmtId="180" fontId="14" fillId="0" borderId="80" xfId="1" applyNumberFormat="1" applyFont="1" applyFill="1" applyBorder="1">
      <alignment vertical="center"/>
    </xf>
    <xf numFmtId="180" fontId="14" fillId="0" borderId="78" xfId="1" applyNumberFormat="1" applyFont="1" applyFill="1" applyBorder="1">
      <alignment vertical="center"/>
    </xf>
    <xf numFmtId="180" fontId="14" fillId="0" borderId="81" xfId="1" applyNumberFormat="1" applyFont="1" applyFill="1" applyBorder="1">
      <alignment vertical="center"/>
    </xf>
    <xf numFmtId="0" fontId="27" fillId="4" borderId="78" xfId="1" applyFont="1" applyFill="1" applyBorder="1" applyAlignment="1">
      <alignment horizontal="center" vertical="center"/>
    </xf>
    <xf numFmtId="181" fontId="14" fillId="0" borderId="84" xfId="1" applyNumberFormat="1" applyFont="1" applyFill="1" applyBorder="1" applyAlignment="1">
      <alignment vertical="center"/>
    </xf>
    <xf numFmtId="181" fontId="14" fillId="0" borderId="80" xfId="1" applyNumberFormat="1" applyFont="1" applyFill="1" applyBorder="1" applyAlignment="1">
      <alignment vertical="center"/>
    </xf>
    <xf numFmtId="0" fontId="14" fillId="0" borderId="85" xfId="1" applyFont="1" applyFill="1" applyBorder="1" applyAlignment="1">
      <alignment horizontal="center" vertical="center"/>
    </xf>
    <xf numFmtId="181" fontId="14" fillId="0" borderId="47" xfId="1" applyNumberFormat="1" applyFont="1" applyFill="1" applyBorder="1" applyAlignment="1">
      <alignment horizontal="right" vertical="center"/>
    </xf>
    <xf numFmtId="181" fontId="14" fillId="0" borderId="30" xfId="1" applyNumberFormat="1" applyFont="1" applyFill="1" applyBorder="1" applyAlignment="1">
      <alignment horizontal="right" vertical="center"/>
    </xf>
    <xf numFmtId="0" fontId="28" fillId="4" borderId="0" xfId="1" applyFont="1" applyFill="1">
      <alignment vertical="center"/>
    </xf>
    <xf numFmtId="49" fontId="23" fillId="0" borderId="52" xfId="1" applyNumberFormat="1" applyFont="1" applyFill="1" applyBorder="1" applyAlignment="1">
      <alignment horizontal="center" vertical="center"/>
    </xf>
    <xf numFmtId="0" fontId="23" fillId="0" borderId="30" xfId="1" applyFont="1" applyFill="1" applyBorder="1" applyAlignment="1">
      <alignment vertical="center"/>
    </xf>
    <xf numFmtId="0" fontId="23" fillId="0" borderId="21" xfId="1" applyFont="1" applyFill="1" applyBorder="1" applyAlignment="1">
      <alignment horizontal="center" vertical="center"/>
    </xf>
    <xf numFmtId="0" fontId="23" fillId="0" borderId="22" xfId="1" applyFont="1" applyFill="1" applyBorder="1" applyAlignment="1">
      <alignment horizontal="center" vertical="center"/>
    </xf>
    <xf numFmtId="38" fontId="23" fillId="0" borderId="22" xfId="3" applyFont="1" applyFill="1" applyBorder="1" applyAlignment="1">
      <alignment horizontal="right" vertical="center"/>
    </xf>
    <xf numFmtId="178" fontId="23" fillId="0" borderId="22" xfId="1" applyNumberFormat="1" applyFont="1" applyBorder="1" applyAlignment="1">
      <alignment horizontal="right" vertical="center"/>
    </xf>
    <xf numFmtId="179" fontId="23" fillId="0" borderId="47" xfId="1" applyNumberFormat="1" applyFont="1" applyBorder="1" applyAlignment="1">
      <alignment horizontal="right" vertical="center"/>
    </xf>
    <xf numFmtId="178" fontId="23" fillId="0" borderId="21" xfId="1" applyNumberFormat="1" applyFont="1" applyBorder="1" applyAlignment="1">
      <alignment horizontal="right" vertical="center"/>
    </xf>
    <xf numFmtId="178" fontId="23" fillId="0" borderId="51" xfId="1" applyNumberFormat="1" applyFont="1" applyBorder="1" applyAlignment="1">
      <alignment horizontal="right" vertical="center"/>
    </xf>
    <xf numFmtId="180" fontId="23" fillId="0" borderId="21" xfId="1" applyNumberFormat="1" applyFont="1" applyFill="1" applyBorder="1" applyAlignment="1">
      <alignment horizontal="right" vertical="center"/>
    </xf>
    <xf numFmtId="180" fontId="23" fillId="0" borderId="30" xfId="1" applyNumberFormat="1" applyFont="1" applyBorder="1" applyAlignment="1">
      <alignment horizontal="right" vertical="center"/>
    </xf>
    <xf numFmtId="180" fontId="23" fillId="0" borderId="32" xfId="1" applyNumberFormat="1" applyFont="1" applyFill="1" applyBorder="1" applyAlignment="1">
      <alignment horizontal="right" vertical="center"/>
    </xf>
    <xf numFmtId="178" fontId="30" fillId="0" borderId="21" xfId="1" applyNumberFormat="1" applyFont="1" applyFill="1" applyBorder="1" applyAlignment="1">
      <alignment horizontal="right" vertical="center"/>
    </xf>
    <xf numFmtId="180" fontId="23" fillId="0" borderId="33" xfId="1" applyNumberFormat="1" applyFont="1" applyFill="1" applyBorder="1" applyAlignment="1">
      <alignment horizontal="right" vertical="center"/>
    </xf>
    <xf numFmtId="0" fontId="23" fillId="0" borderId="34" xfId="1" applyFont="1" applyFill="1" applyBorder="1" applyAlignment="1">
      <alignment horizontal="center" vertical="center"/>
    </xf>
    <xf numFmtId="0" fontId="31" fillId="0" borderId="0" xfId="1" applyFont="1" applyAlignment="1">
      <alignment horizontal="right" vertical="center"/>
    </xf>
    <xf numFmtId="49" fontId="20" fillId="0" borderId="52" xfId="1" quotePrefix="1" applyNumberFormat="1" applyFont="1" applyFill="1" applyBorder="1" applyAlignment="1">
      <alignment horizontal="center" vertical="center"/>
    </xf>
    <xf numFmtId="0" fontId="20" fillId="0" borderId="30" xfId="1" applyFont="1" applyFill="1" applyBorder="1" applyAlignment="1">
      <alignment vertical="center"/>
    </xf>
    <xf numFmtId="0" fontId="20" fillId="0" borderId="21" xfId="1" applyFont="1" applyFill="1" applyBorder="1" applyAlignment="1">
      <alignment horizontal="center" vertical="center"/>
    </xf>
    <xf numFmtId="0" fontId="20" fillId="0" borderId="22" xfId="1" applyFont="1" applyFill="1" applyBorder="1" applyAlignment="1">
      <alignment horizontal="center" vertical="center"/>
    </xf>
    <xf numFmtId="38" fontId="20" fillId="0" borderId="22" xfId="3" applyFont="1" applyFill="1" applyBorder="1" applyAlignment="1">
      <alignment vertical="center"/>
    </xf>
    <xf numFmtId="178" fontId="20" fillId="0" borderId="22" xfId="1" applyNumberFormat="1" applyFont="1" applyFill="1" applyBorder="1" applyAlignment="1">
      <alignment vertical="center"/>
    </xf>
    <xf numFmtId="179" fontId="20" fillId="0" borderId="47" xfId="1" applyNumberFormat="1" applyFont="1" applyBorder="1" applyAlignment="1">
      <alignment horizontal="right" vertical="center"/>
    </xf>
    <xf numFmtId="178" fontId="20" fillId="0" borderId="21" xfId="1" applyNumberFormat="1" applyFont="1" applyFill="1" applyBorder="1" applyAlignment="1">
      <alignment vertical="center"/>
    </xf>
    <xf numFmtId="178" fontId="20" fillId="0" borderId="30" xfId="1" applyNumberFormat="1" applyFont="1" applyBorder="1" applyAlignment="1">
      <alignment vertical="center"/>
    </xf>
    <xf numFmtId="180" fontId="20" fillId="0" borderId="21" xfId="1" applyNumberFormat="1" applyFont="1" applyBorder="1" applyAlignment="1">
      <alignment vertical="center"/>
    </xf>
    <xf numFmtId="180" fontId="20" fillId="0" borderId="30" xfId="1" applyNumberFormat="1" applyFont="1" applyBorder="1" applyAlignment="1">
      <alignment vertical="center"/>
    </xf>
    <xf numFmtId="180" fontId="20" fillId="0" borderId="32" xfId="1" applyNumberFormat="1" applyFont="1" applyBorder="1" applyAlignment="1">
      <alignment vertical="center"/>
    </xf>
    <xf numFmtId="0" fontId="30" fillId="0" borderId="21" xfId="1" applyFont="1" applyBorder="1" applyAlignment="1">
      <alignment horizontal="center" vertical="center"/>
    </xf>
    <xf numFmtId="181" fontId="20" fillId="0" borderId="33" xfId="1" applyNumberFormat="1" applyFont="1" applyFill="1" applyBorder="1" applyAlignment="1">
      <alignment vertical="center"/>
    </xf>
    <xf numFmtId="181" fontId="20" fillId="0" borderId="30" xfId="1" applyNumberFormat="1" applyFont="1" applyFill="1" applyBorder="1" applyAlignment="1">
      <alignment vertical="center"/>
    </xf>
    <xf numFmtId="0" fontId="20" fillId="0" borderId="34" xfId="1" applyFont="1" applyBorder="1" applyAlignment="1">
      <alignment horizontal="center" vertical="center"/>
    </xf>
    <xf numFmtId="49" fontId="20" fillId="0" borderId="0" xfId="1" applyNumberFormat="1" applyFont="1" applyFill="1" applyAlignment="1">
      <alignment horizontal="right" vertical="center"/>
    </xf>
    <xf numFmtId="182" fontId="20" fillId="0" borderId="0" xfId="1" applyNumberFormat="1" applyFont="1" applyFill="1" applyAlignment="1">
      <alignment horizontal="right" vertical="center"/>
    </xf>
    <xf numFmtId="0" fontId="20" fillId="0" borderId="0" xfId="1" applyFont="1" applyAlignment="1">
      <alignment horizontal="right" vertical="center"/>
    </xf>
    <xf numFmtId="0" fontId="24" fillId="0" borderId="0" xfId="1" applyFont="1" applyFill="1" applyAlignment="1">
      <alignment vertical="center"/>
    </xf>
    <xf numFmtId="0" fontId="23" fillId="0" borderId="0" xfId="0" applyFont="1" applyAlignment="1">
      <alignment horizontal="right" vertical="center"/>
    </xf>
    <xf numFmtId="0" fontId="21" fillId="0" borderId="21" xfId="1" applyFont="1" applyFill="1" applyBorder="1" applyAlignment="1">
      <alignment horizontal="center" vertical="center"/>
    </xf>
    <xf numFmtId="0" fontId="21" fillId="0" borderId="22" xfId="1" applyFont="1" applyFill="1" applyBorder="1" applyAlignment="1">
      <alignment horizontal="center" vertical="center"/>
    </xf>
    <xf numFmtId="38" fontId="21" fillId="0" borderId="22" xfId="3" applyFont="1" applyFill="1" applyBorder="1">
      <alignment vertical="center"/>
    </xf>
    <xf numFmtId="178" fontId="21" fillId="0" borderId="22" xfId="1" applyNumberFormat="1" applyFont="1" applyFill="1" applyBorder="1">
      <alignment vertical="center"/>
    </xf>
    <xf numFmtId="179" fontId="21" fillId="0" borderId="47" xfId="1" applyNumberFormat="1" applyFont="1" applyFill="1" applyBorder="1" applyAlignment="1">
      <alignment horizontal="right" vertical="center"/>
    </xf>
    <xf numFmtId="0" fontId="22" fillId="0" borderId="0" xfId="1" applyFont="1" applyFill="1" applyAlignment="1">
      <alignment horizontal="right" vertical="center"/>
    </xf>
    <xf numFmtId="178" fontId="15" fillId="0" borderId="22" xfId="1" applyNumberFormat="1" applyFont="1" applyFill="1" applyBorder="1" applyAlignment="1">
      <alignment horizontal="right" vertical="center"/>
    </xf>
    <xf numFmtId="178" fontId="15" fillId="0" borderId="21" xfId="1" applyNumberFormat="1" applyFont="1" applyFill="1" applyBorder="1" applyAlignment="1">
      <alignment horizontal="right" vertical="center"/>
    </xf>
    <xf numFmtId="178" fontId="15" fillId="0" borderId="32" xfId="1" applyNumberFormat="1" applyFont="1" applyFill="1" applyBorder="1" applyAlignment="1">
      <alignment horizontal="right" vertical="center"/>
    </xf>
    <xf numFmtId="0" fontId="18" fillId="0" borderId="21" xfId="1" applyFont="1" applyFill="1" applyBorder="1" applyAlignment="1">
      <alignment horizontal="center" vertical="center"/>
    </xf>
    <xf numFmtId="0" fontId="14" fillId="0" borderId="55" xfId="1" applyFont="1" applyFill="1" applyBorder="1" applyAlignment="1">
      <alignment horizontal="center" vertical="center"/>
    </xf>
    <xf numFmtId="0" fontId="14" fillId="0" borderId="56" xfId="1" applyFont="1" applyFill="1" applyBorder="1" applyAlignment="1">
      <alignment horizontal="center" vertical="center"/>
    </xf>
    <xf numFmtId="38" fontId="14" fillId="0" borderId="56" xfId="3" applyFont="1" applyFill="1" applyBorder="1" applyAlignment="1" applyProtection="1">
      <alignment vertical="center"/>
    </xf>
    <xf numFmtId="178" fontId="14" fillId="0" borderId="56" xfId="1" applyNumberFormat="1" applyFont="1" applyFill="1" applyBorder="1" applyAlignment="1">
      <alignment vertical="center"/>
    </xf>
    <xf numFmtId="185" fontId="14" fillId="0" borderId="57" xfId="1" applyNumberFormat="1" applyFont="1" applyFill="1" applyBorder="1" applyAlignment="1">
      <alignment vertical="center"/>
    </xf>
    <xf numFmtId="178" fontId="14" fillId="0" borderId="58" xfId="1" applyNumberFormat="1" applyFont="1" applyBorder="1" applyAlignment="1">
      <alignment vertical="center"/>
    </xf>
    <xf numFmtId="178" fontId="14" fillId="0" borderId="59" xfId="1" applyNumberFormat="1" applyFont="1" applyBorder="1" applyAlignment="1">
      <alignment vertical="center"/>
    </xf>
    <xf numFmtId="178" fontId="14" fillId="0" borderId="60" xfId="1" applyNumberFormat="1" applyFont="1" applyBorder="1" applyAlignment="1">
      <alignment vertical="center"/>
    </xf>
    <xf numFmtId="178" fontId="14" fillId="0" borderId="61" xfId="1" applyNumberFormat="1" applyFont="1" applyBorder="1" applyAlignment="1">
      <alignment vertical="center"/>
    </xf>
    <xf numFmtId="178" fontId="14" fillId="0" borderId="63" xfId="1" applyNumberFormat="1" applyFont="1" applyBorder="1" applyAlignment="1">
      <alignment vertical="center"/>
    </xf>
    <xf numFmtId="178" fontId="14" fillId="0" borderId="55" xfId="1" applyNumberFormat="1" applyFont="1" applyBorder="1" applyAlignment="1">
      <alignment vertical="center"/>
    </xf>
    <xf numFmtId="0" fontId="14" fillId="0" borderId="55" xfId="1" applyFont="1" applyBorder="1" applyAlignment="1">
      <alignment horizontal="center" vertical="center"/>
    </xf>
    <xf numFmtId="0" fontId="14" fillId="0" borderId="56" xfId="1" applyFont="1" applyBorder="1" applyAlignment="1">
      <alignment horizontal="center" vertical="center"/>
    </xf>
    <xf numFmtId="178" fontId="14" fillId="3" borderId="56" xfId="1" applyNumberFormat="1" applyFont="1" applyFill="1" applyBorder="1">
      <alignment vertical="center"/>
    </xf>
    <xf numFmtId="185" fontId="14" fillId="0" borderId="57" xfId="1" applyNumberFormat="1" applyFont="1" applyBorder="1">
      <alignment vertical="center"/>
    </xf>
    <xf numFmtId="178" fontId="14" fillId="0" borderId="58" xfId="1" applyNumberFormat="1" applyFont="1" applyBorder="1">
      <alignment vertical="center"/>
    </xf>
    <xf numFmtId="178" fontId="14" fillId="0" borderId="63" xfId="1" applyNumberFormat="1" applyFont="1" applyBorder="1">
      <alignment vertical="center"/>
    </xf>
    <xf numFmtId="178" fontId="14" fillId="0" borderId="55" xfId="1" applyNumberFormat="1" applyFont="1" applyBorder="1">
      <alignment vertical="center"/>
    </xf>
    <xf numFmtId="178" fontId="14" fillId="0" borderId="61" xfId="1" applyNumberFormat="1" applyFont="1" applyBorder="1">
      <alignment vertical="center"/>
    </xf>
    <xf numFmtId="181" fontId="14" fillId="3" borderId="33" xfId="1" applyNumberFormat="1" applyFont="1" applyFill="1" applyBorder="1">
      <alignment vertical="center"/>
    </xf>
    <xf numFmtId="181" fontId="14" fillId="3" borderId="30" xfId="1" applyNumberFormat="1" applyFont="1" applyFill="1" applyBorder="1">
      <alignment vertical="center"/>
    </xf>
    <xf numFmtId="0" fontId="27" fillId="0" borderId="62" xfId="1" applyFont="1" applyBorder="1" applyAlignment="1">
      <alignment horizontal="center" vertical="center"/>
    </xf>
    <xf numFmtId="0" fontId="22" fillId="0" borderId="0" xfId="1" applyFont="1" applyAlignment="1">
      <alignment horizontal="right" vertical="center"/>
    </xf>
    <xf numFmtId="178" fontId="14" fillId="0" borderId="64" xfId="1" applyNumberFormat="1" applyFont="1" applyBorder="1" applyAlignment="1">
      <alignment vertical="center"/>
    </xf>
    <xf numFmtId="178" fontId="14" fillId="0" borderId="65" xfId="1" applyNumberFormat="1" applyFont="1" applyBorder="1" applyAlignment="1">
      <alignment vertical="center"/>
    </xf>
    <xf numFmtId="180" fontId="14" fillId="0" borderId="64" xfId="1" applyNumberFormat="1" applyFont="1" applyBorder="1" applyAlignment="1">
      <alignment vertical="center"/>
    </xf>
    <xf numFmtId="180" fontId="14" fillId="0" borderId="66" xfId="1" applyNumberFormat="1" applyFont="1" applyBorder="1" applyAlignment="1">
      <alignment vertical="center"/>
    </xf>
    <xf numFmtId="0" fontId="22" fillId="0" borderId="0" xfId="1" applyFont="1" applyAlignment="1">
      <alignment vertical="center"/>
    </xf>
    <xf numFmtId="179" fontId="14" fillId="0" borderId="47" xfId="1" applyNumberFormat="1" applyFont="1" applyFill="1" applyBorder="1" applyAlignment="1">
      <alignment vertical="center"/>
    </xf>
    <xf numFmtId="180" fontId="14" fillId="0" borderId="30" xfId="1" applyNumberFormat="1" applyFont="1" applyBorder="1" applyAlignment="1">
      <alignment vertical="center"/>
    </xf>
    <xf numFmtId="181" fontId="14" fillId="0" borderId="33" xfId="1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178" fontId="15" fillId="0" borderId="51" xfId="1" applyNumberFormat="1" applyFont="1" applyFill="1" applyBorder="1" applyAlignment="1">
      <alignment horizontal="right" vertical="center"/>
    </xf>
    <xf numFmtId="0" fontId="14" fillId="5" borderId="0" xfId="1" applyFont="1" applyFill="1">
      <alignment vertical="center"/>
    </xf>
    <xf numFmtId="0" fontId="14" fillId="5" borderId="0" xfId="1" applyFont="1" applyFill="1" applyAlignment="1">
      <alignment horizontal="right" vertical="center"/>
    </xf>
    <xf numFmtId="180" fontId="14" fillId="0" borderId="32" xfId="1" applyNumberFormat="1" applyFont="1" applyFill="1" applyBorder="1" applyAlignment="1">
      <alignment vertical="center"/>
    </xf>
    <xf numFmtId="0" fontId="15" fillId="5" borderId="0" xfId="1" applyFont="1" applyFill="1" applyAlignment="1">
      <alignment vertical="center"/>
    </xf>
    <xf numFmtId="0" fontId="15" fillId="5" borderId="0" xfId="1" applyFont="1" applyFill="1" applyAlignment="1">
      <alignment horizontal="right" vertical="center"/>
    </xf>
    <xf numFmtId="0" fontId="14" fillId="5" borderId="0" xfId="1" applyFont="1" applyFill="1" applyAlignment="1">
      <alignment vertical="center"/>
    </xf>
    <xf numFmtId="49" fontId="14" fillId="5" borderId="0" xfId="1" applyNumberFormat="1" applyFont="1" applyFill="1" applyAlignment="1">
      <alignment horizontal="right" vertical="center"/>
    </xf>
    <xf numFmtId="182" fontId="14" fillId="5" borderId="0" xfId="1" applyNumberFormat="1" applyFont="1" applyFill="1" applyAlignment="1">
      <alignment horizontal="right" vertical="center"/>
    </xf>
    <xf numFmtId="0" fontId="15" fillId="0" borderId="0" xfId="1" applyFont="1" applyAlignment="1">
      <alignment horizontal="right" vertical="center"/>
    </xf>
    <xf numFmtId="0" fontId="15" fillId="0" borderId="31" xfId="1" applyFont="1" applyFill="1" applyBorder="1" applyAlignment="1">
      <alignment horizontal="center" vertical="center"/>
    </xf>
    <xf numFmtId="179" fontId="15" fillId="0" borderId="32" xfId="1" applyNumberFormat="1" applyFont="1" applyFill="1" applyBorder="1" applyAlignment="1">
      <alignment horizontal="right" vertical="center"/>
    </xf>
    <xf numFmtId="0" fontId="15" fillId="4" borderId="0" xfId="1" applyFont="1" applyFill="1" applyAlignment="1">
      <alignment horizontal="right" vertical="center"/>
    </xf>
    <xf numFmtId="38" fontId="21" fillId="0" borderId="22" xfId="3" applyFont="1" applyFill="1" applyBorder="1" applyAlignment="1">
      <alignment horizontal="right" vertical="center"/>
    </xf>
    <xf numFmtId="178" fontId="21" fillId="0" borderId="22" xfId="1" applyNumberFormat="1" applyFont="1" applyFill="1" applyBorder="1" applyAlignment="1">
      <alignment horizontal="right" vertical="center"/>
    </xf>
    <xf numFmtId="178" fontId="15" fillId="0" borderId="32" xfId="1" applyNumberFormat="1" applyFont="1" applyBorder="1" applyAlignment="1">
      <alignment horizontal="right" vertical="center"/>
    </xf>
    <xf numFmtId="178" fontId="14" fillId="0" borderId="32" xfId="1" applyNumberFormat="1" applyFont="1" applyBorder="1" applyAlignment="1">
      <alignment horizontal="right" vertical="center"/>
    </xf>
    <xf numFmtId="180" fontId="14" fillId="0" borderId="21" xfId="1" applyNumberFormat="1" applyFont="1" applyFill="1" applyBorder="1" applyAlignment="1">
      <alignment horizontal="right" vertical="center"/>
    </xf>
    <xf numFmtId="180" fontId="14" fillId="0" borderId="51" xfId="1" applyNumberFormat="1" applyFont="1" applyFill="1" applyBorder="1">
      <alignment vertical="center"/>
    </xf>
    <xf numFmtId="0" fontId="16" fillId="0" borderId="21" xfId="1" applyFont="1" applyFill="1" applyBorder="1" applyAlignment="1">
      <alignment horizontal="center" vertical="center"/>
    </xf>
    <xf numFmtId="49" fontId="15" fillId="0" borderId="52" xfId="1" applyNumberFormat="1" applyFont="1" applyBorder="1" applyAlignment="1">
      <alignment horizontal="center" vertical="center"/>
    </xf>
    <xf numFmtId="179" fontId="14" fillId="0" borderId="47" xfId="1" applyNumberFormat="1" applyFont="1" applyBorder="1">
      <alignment vertical="center"/>
    </xf>
    <xf numFmtId="0" fontId="23" fillId="0" borderId="30" xfId="1" applyFont="1" applyFill="1" applyBorder="1">
      <alignment vertical="center"/>
    </xf>
    <xf numFmtId="178" fontId="23" fillId="0" borderId="22" xfId="1" applyNumberFormat="1" applyFont="1" applyFill="1" applyBorder="1" applyAlignment="1">
      <alignment horizontal="right" vertical="center"/>
    </xf>
    <xf numFmtId="179" fontId="23" fillId="0" borderId="47" xfId="1" applyNumberFormat="1" applyFont="1" applyFill="1" applyBorder="1" applyAlignment="1">
      <alignment horizontal="right" vertical="center"/>
    </xf>
    <xf numFmtId="178" fontId="23" fillId="0" borderId="21" xfId="1" applyNumberFormat="1" applyFont="1" applyFill="1" applyBorder="1" applyAlignment="1">
      <alignment horizontal="right" vertical="center"/>
    </xf>
    <xf numFmtId="178" fontId="23" fillId="0" borderId="51" xfId="1" applyNumberFormat="1" applyFont="1" applyFill="1" applyBorder="1" applyAlignment="1">
      <alignment horizontal="right" vertical="center"/>
    </xf>
    <xf numFmtId="180" fontId="23" fillId="0" borderId="30" xfId="1" applyNumberFormat="1" applyFont="1" applyFill="1" applyBorder="1" applyAlignment="1">
      <alignment horizontal="right" vertical="center"/>
    </xf>
    <xf numFmtId="0" fontId="30" fillId="0" borderId="21" xfId="1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 vertical="center"/>
    </xf>
    <xf numFmtId="0" fontId="20" fillId="0" borderId="30" xfId="1" applyFont="1" applyFill="1" applyBorder="1">
      <alignment vertical="center"/>
    </xf>
    <xf numFmtId="38" fontId="20" fillId="0" borderId="22" xfId="3" applyFont="1" applyFill="1" applyBorder="1">
      <alignment vertical="center"/>
    </xf>
    <xf numFmtId="178" fontId="20" fillId="0" borderId="22" xfId="1" applyNumberFormat="1" applyFont="1" applyFill="1" applyBorder="1">
      <alignment vertical="center"/>
    </xf>
    <xf numFmtId="179" fontId="20" fillId="0" borderId="47" xfId="1" applyNumberFormat="1" applyFont="1" applyFill="1" applyBorder="1">
      <alignment vertical="center"/>
    </xf>
    <xf numFmtId="178" fontId="20" fillId="0" borderId="21" xfId="1" applyNumberFormat="1" applyFont="1" applyFill="1" applyBorder="1">
      <alignment vertical="center"/>
    </xf>
    <xf numFmtId="178" fontId="20" fillId="0" borderId="32" xfId="1" applyNumberFormat="1" applyFont="1" applyFill="1" applyBorder="1">
      <alignment vertical="center"/>
    </xf>
    <xf numFmtId="180" fontId="20" fillId="0" borderId="21" xfId="1" applyNumberFormat="1" applyFont="1" applyFill="1" applyBorder="1">
      <alignment vertical="center"/>
    </xf>
    <xf numFmtId="180" fontId="20" fillId="0" borderId="30" xfId="1" applyNumberFormat="1" applyFont="1" applyFill="1" applyBorder="1">
      <alignment vertical="center"/>
    </xf>
    <xf numFmtId="180" fontId="20" fillId="0" borderId="32" xfId="1" applyNumberFormat="1" applyFont="1" applyFill="1" applyBorder="1">
      <alignment vertical="center"/>
    </xf>
    <xf numFmtId="0" fontId="20" fillId="0" borderId="34" xfId="1" applyFont="1" applyFill="1" applyBorder="1" applyAlignment="1">
      <alignment horizontal="center" vertical="center"/>
    </xf>
    <xf numFmtId="0" fontId="20" fillId="0" borderId="0" xfId="1" applyFont="1" applyFill="1" applyAlignment="1">
      <alignment horizontal="right" vertical="center"/>
    </xf>
    <xf numFmtId="179" fontId="15" fillId="0" borderId="47" xfId="1" applyNumberFormat="1" applyFont="1" applyFill="1" applyBorder="1">
      <alignment vertical="center"/>
    </xf>
    <xf numFmtId="178" fontId="15" fillId="0" borderId="32" xfId="1" applyNumberFormat="1" applyFont="1" applyFill="1" applyBorder="1">
      <alignment vertical="center"/>
    </xf>
    <xf numFmtId="181" fontId="21" fillId="0" borderId="33" xfId="1" applyNumberFormat="1" applyFont="1" applyFill="1" applyBorder="1" applyAlignment="1">
      <alignment vertical="center"/>
    </xf>
    <xf numFmtId="181" fontId="21" fillId="0" borderId="30" xfId="1" applyNumberFormat="1" applyFont="1" applyFill="1" applyBorder="1" applyAlignment="1">
      <alignment vertical="center"/>
    </xf>
    <xf numFmtId="178" fontId="15" fillId="0" borderId="30" xfId="1" applyNumberFormat="1" applyFont="1" applyFill="1" applyBorder="1" applyAlignment="1">
      <alignment horizontal="right" vertical="center"/>
    </xf>
    <xf numFmtId="49" fontId="23" fillId="0" borderId="83" xfId="1" applyNumberFormat="1" applyFont="1" applyFill="1" applyBorder="1" applyAlignment="1">
      <alignment horizontal="center" vertical="center"/>
    </xf>
    <xf numFmtId="0" fontId="23" fillId="0" borderId="80" xfId="1" applyFont="1" applyBorder="1" applyAlignment="1">
      <alignment vertical="center"/>
    </xf>
    <xf numFmtId="0" fontId="23" fillId="0" borderId="78" xfId="1" applyFont="1" applyFill="1" applyBorder="1" applyAlignment="1">
      <alignment horizontal="center" vertical="center"/>
    </xf>
    <xf numFmtId="0" fontId="23" fillId="0" borderId="82" xfId="1" applyFont="1" applyFill="1" applyBorder="1" applyAlignment="1">
      <alignment horizontal="center" vertical="center"/>
    </xf>
    <xf numFmtId="38" fontId="23" fillId="0" borderId="82" xfId="3" applyFont="1" applyFill="1" applyBorder="1" applyAlignment="1">
      <alignment horizontal="right" vertical="center"/>
    </xf>
    <xf numFmtId="178" fontId="23" fillId="0" borderId="82" xfId="1" applyNumberFormat="1" applyFont="1" applyBorder="1" applyAlignment="1">
      <alignment horizontal="right" vertical="center"/>
    </xf>
    <xf numFmtId="179" fontId="23" fillId="0" borderId="84" xfId="1" applyNumberFormat="1" applyFont="1" applyBorder="1" applyAlignment="1">
      <alignment horizontal="right" vertical="center"/>
    </xf>
    <xf numFmtId="178" fontId="23" fillId="0" borderId="78" xfId="1" applyNumberFormat="1" applyFont="1" applyBorder="1" applyAlignment="1">
      <alignment horizontal="right" vertical="center"/>
    </xf>
    <xf numFmtId="178" fontId="23" fillId="0" borderId="86" xfId="1" applyNumberFormat="1" applyFont="1" applyBorder="1" applyAlignment="1">
      <alignment horizontal="right" vertical="center"/>
    </xf>
    <xf numFmtId="180" fontId="23" fillId="0" borderId="78" xfId="1" applyNumberFormat="1" applyFont="1" applyFill="1" applyBorder="1" applyAlignment="1">
      <alignment horizontal="right" vertical="center"/>
    </xf>
    <xf numFmtId="180" fontId="23" fillId="0" borderId="80" xfId="1" applyNumberFormat="1" applyFont="1" applyBorder="1" applyAlignment="1">
      <alignment horizontal="right" vertical="center"/>
    </xf>
    <xf numFmtId="180" fontId="23" fillId="0" borderId="81" xfId="1" applyNumberFormat="1" applyFont="1" applyFill="1" applyBorder="1" applyAlignment="1">
      <alignment horizontal="right" vertical="center"/>
    </xf>
    <xf numFmtId="0" fontId="32" fillId="0" borderId="78" xfId="1" applyFont="1" applyFill="1" applyBorder="1" applyAlignment="1">
      <alignment horizontal="center" vertical="center"/>
    </xf>
    <xf numFmtId="0" fontId="20" fillId="0" borderId="85" xfId="1" applyFont="1" applyBorder="1" applyAlignment="1">
      <alignment horizontal="center" vertical="center"/>
    </xf>
    <xf numFmtId="49" fontId="20" fillId="0" borderId="53" xfId="1" quotePrefix="1" applyNumberFormat="1" applyFont="1" applyFill="1" applyBorder="1" applyAlignment="1">
      <alignment horizontal="center" vertical="center"/>
    </xf>
    <xf numFmtId="0" fontId="20" fillId="0" borderId="20" xfId="1" applyFont="1" applyFill="1" applyBorder="1" applyAlignment="1">
      <alignment vertical="center"/>
    </xf>
    <xf numFmtId="0" fontId="20" fillId="0" borderId="24" xfId="1" applyFont="1" applyFill="1" applyBorder="1" applyAlignment="1">
      <alignment horizontal="center" vertical="center"/>
    </xf>
    <xf numFmtId="0" fontId="20" fillId="0" borderId="27" xfId="1" applyFont="1" applyFill="1" applyBorder="1" applyAlignment="1">
      <alignment horizontal="center" vertical="center"/>
    </xf>
    <xf numFmtId="38" fontId="20" fillId="0" borderId="27" xfId="3" applyFont="1" applyFill="1" applyBorder="1" applyAlignment="1">
      <alignment vertical="center"/>
    </xf>
    <xf numFmtId="178" fontId="20" fillId="0" borderId="27" xfId="1" applyNumberFormat="1" applyFont="1" applyFill="1" applyBorder="1" applyAlignment="1">
      <alignment vertical="center"/>
    </xf>
    <xf numFmtId="179" fontId="20" fillId="0" borderId="23" xfId="1" applyNumberFormat="1" applyFont="1" applyFill="1" applyBorder="1" applyAlignment="1">
      <alignment vertical="center"/>
    </xf>
    <xf numFmtId="178" fontId="20" fillId="0" borderId="24" xfId="1" applyNumberFormat="1" applyFont="1" applyFill="1" applyBorder="1" applyAlignment="1">
      <alignment vertical="center"/>
    </xf>
    <xf numFmtId="178" fontId="20" fillId="0" borderId="49" xfId="1" applyNumberFormat="1" applyFont="1" applyFill="1" applyBorder="1" applyAlignment="1">
      <alignment vertical="center"/>
    </xf>
    <xf numFmtId="180" fontId="20" fillId="0" borderId="24" xfId="1" applyNumberFormat="1" applyFont="1" applyFill="1" applyBorder="1" applyAlignment="1">
      <alignment vertical="center"/>
    </xf>
    <xf numFmtId="180" fontId="20" fillId="0" borderId="20" xfId="1" applyNumberFormat="1" applyFont="1" applyFill="1" applyBorder="1" applyAlignment="1">
      <alignment vertical="center"/>
    </xf>
    <xf numFmtId="180" fontId="20" fillId="0" borderId="81" xfId="1" applyNumberFormat="1" applyFont="1" applyFill="1" applyBorder="1" applyAlignment="1">
      <alignment vertical="center"/>
    </xf>
    <xf numFmtId="0" fontId="30" fillId="0" borderId="24" xfId="1" applyFont="1" applyFill="1" applyBorder="1" applyAlignment="1">
      <alignment horizontal="center" vertical="center"/>
    </xf>
    <xf numFmtId="181" fontId="20" fillId="0" borderId="46" xfId="1" applyNumberFormat="1" applyFont="1" applyFill="1" applyBorder="1" applyAlignment="1">
      <alignment vertical="center"/>
    </xf>
    <xf numFmtId="181" fontId="20" fillId="0" borderId="20" xfId="1" applyNumberFormat="1" applyFont="1" applyFill="1" applyBorder="1" applyAlignment="1">
      <alignment vertical="center"/>
    </xf>
    <xf numFmtId="0" fontId="20" fillId="0" borderId="28" xfId="1" applyFont="1" applyFill="1" applyBorder="1" applyAlignment="1">
      <alignment horizontal="center" vertical="center"/>
    </xf>
    <xf numFmtId="49" fontId="20" fillId="0" borderId="83" xfId="1" quotePrefix="1" applyNumberFormat="1" applyFont="1" applyFill="1" applyBorder="1" applyAlignment="1">
      <alignment horizontal="center" vertical="center"/>
    </xf>
    <xf numFmtId="0" fontId="20" fillId="0" borderId="80" xfId="1" applyFont="1" applyFill="1" applyBorder="1" applyAlignment="1">
      <alignment vertical="center"/>
    </xf>
    <xf numFmtId="0" fontId="20" fillId="0" borderId="78" xfId="1" applyFont="1" applyFill="1" applyBorder="1" applyAlignment="1">
      <alignment horizontal="center" vertical="center"/>
    </xf>
    <xf numFmtId="0" fontId="20" fillId="0" borderId="82" xfId="1" applyFont="1" applyFill="1" applyBorder="1" applyAlignment="1">
      <alignment horizontal="center" vertical="center"/>
    </xf>
    <xf numFmtId="38" fontId="20" fillId="0" borderId="82" xfId="3" applyFont="1" applyFill="1" applyBorder="1" applyAlignment="1">
      <alignment vertical="center"/>
    </xf>
    <xf numFmtId="178" fontId="20" fillId="0" borderId="82" xfId="1" applyNumberFormat="1" applyFont="1" applyFill="1" applyBorder="1" applyAlignment="1">
      <alignment vertical="center"/>
    </xf>
    <xf numFmtId="179" fontId="20" fillId="0" borderId="84" xfId="1" applyNumberFormat="1" applyFont="1" applyFill="1" applyBorder="1" applyAlignment="1">
      <alignment vertical="center"/>
    </xf>
    <xf numFmtId="178" fontId="20" fillId="0" borderId="78" xfId="1" applyNumberFormat="1" applyFont="1" applyFill="1" applyBorder="1" applyAlignment="1">
      <alignment vertical="center"/>
    </xf>
    <xf numFmtId="178" fontId="20" fillId="0" borderId="81" xfId="1" applyNumberFormat="1" applyFont="1" applyFill="1" applyBorder="1" applyAlignment="1">
      <alignment vertical="center"/>
    </xf>
    <xf numFmtId="180" fontId="20" fillId="0" borderId="78" xfId="1" applyNumberFormat="1" applyFont="1" applyFill="1" applyBorder="1" applyAlignment="1">
      <alignment vertical="center"/>
    </xf>
    <xf numFmtId="180" fontId="20" fillId="0" borderId="80" xfId="1" applyNumberFormat="1" applyFont="1" applyFill="1" applyBorder="1" applyAlignment="1">
      <alignment vertical="center"/>
    </xf>
    <xf numFmtId="180" fontId="20" fillId="0" borderId="78" xfId="1" applyNumberFormat="1" applyFont="1" applyBorder="1" applyAlignment="1">
      <alignment vertical="center"/>
    </xf>
    <xf numFmtId="0" fontId="30" fillId="0" borderId="78" xfId="1" applyFont="1" applyBorder="1" applyAlignment="1">
      <alignment horizontal="center" vertical="center"/>
    </xf>
    <xf numFmtId="181" fontId="20" fillId="0" borderId="77" xfId="1" applyNumberFormat="1" applyFont="1" applyFill="1" applyBorder="1" applyAlignment="1">
      <alignment vertical="center"/>
    </xf>
    <xf numFmtId="181" fontId="20" fillId="0" borderId="80" xfId="1" applyNumberFormat="1" applyFont="1" applyFill="1" applyBorder="1" applyAlignment="1">
      <alignment vertical="center"/>
    </xf>
    <xf numFmtId="180" fontId="20" fillId="0" borderId="49" xfId="1" applyNumberFormat="1" applyFont="1" applyFill="1" applyBorder="1" applyAlignment="1">
      <alignment vertical="center"/>
    </xf>
    <xf numFmtId="177" fontId="15" fillId="0" borderId="21" xfId="1" applyNumberFormat="1" applyFont="1" applyFill="1" applyBorder="1" applyAlignment="1">
      <alignment horizontal="right" vertical="center"/>
    </xf>
    <xf numFmtId="178" fontId="14" fillId="3" borderId="21" xfId="1" applyNumberFormat="1" applyFont="1" applyFill="1" applyBorder="1" applyAlignment="1">
      <alignment vertical="center"/>
    </xf>
    <xf numFmtId="178" fontId="14" fillId="3" borderId="32" xfId="1" applyNumberFormat="1" applyFont="1" applyFill="1" applyBorder="1" applyAlignment="1">
      <alignment vertical="center"/>
    </xf>
    <xf numFmtId="180" fontId="14" fillId="3" borderId="21" xfId="1" applyNumberFormat="1" applyFont="1" applyFill="1" applyBorder="1" applyAlignment="1">
      <alignment vertical="center"/>
    </xf>
    <xf numFmtId="180" fontId="14" fillId="3" borderId="30" xfId="1" applyNumberFormat="1" applyFont="1" applyFill="1" applyBorder="1" applyAlignment="1">
      <alignment vertical="center"/>
    </xf>
    <xf numFmtId="180" fontId="14" fillId="3" borderId="32" xfId="1" applyNumberFormat="1" applyFont="1" applyFill="1" applyBorder="1" applyAlignment="1">
      <alignment vertical="center"/>
    </xf>
    <xf numFmtId="0" fontId="29" fillId="0" borderId="0" xfId="1" applyFont="1" applyFill="1" applyAlignment="1">
      <alignment horizontal="right" vertical="center"/>
    </xf>
    <xf numFmtId="178" fontId="21" fillId="0" borderId="21" xfId="1" applyNumberFormat="1" applyFont="1" applyFill="1" applyBorder="1" applyAlignment="1">
      <alignment horizontal="right" vertical="center"/>
    </xf>
    <xf numFmtId="178" fontId="21" fillId="0" borderId="32" xfId="1" applyNumberFormat="1" applyFont="1" applyFill="1" applyBorder="1" applyAlignment="1">
      <alignment horizontal="right" vertical="center"/>
    </xf>
    <xf numFmtId="179" fontId="14" fillId="0" borderId="84" xfId="1" applyNumberFormat="1" applyFont="1" applyFill="1" applyBorder="1">
      <alignment vertical="center"/>
    </xf>
    <xf numFmtId="0" fontId="29" fillId="0" borderId="0" xfId="1" applyFont="1" applyAlignment="1">
      <alignment horizontal="right" vertical="center"/>
    </xf>
    <xf numFmtId="0" fontId="19" fillId="0" borderId="30" xfId="1" applyFont="1" applyFill="1" applyBorder="1">
      <alignment vertical="center"/>
    </xf>
    <xf numFmtId="0" fontId="29" fillId="0" borderId="0" xfId="1" applyFont="1" applyFill="1">
      <alignment vertical="center"/>
    </xf>
    <xf numFmtId="179" fontId="15" fillId="0" borderId="47" xfId="1" applyNumberFormat="1" applyFont="1" applyFill="1" applyBorder="1" applyAlignment="1">
      <alignment vertical="center" shrinkToFit="1"/>
    </xf>
    <xf numFmtId="38" fontId="23" fillId="0" borderId="22" xfId="3" applyFont="1" applyFill="1" applyBorder="1">
      <alignment vertical="center"/>
    </xf>
    <xf numFmtId="178" fontId="23" fillId="0" borderId="22" xfId="1" applyNumberFormat="1" applyFont="1" applyFill="1" applyBorder="1">
      <alignment vertical="center"/>
    </xf>
    <xf numFmtId="0" fontId="23" fillId="0" borderId="47" xfId="1" applyFont="1" applyFill="1" applyBorder="1" applyAlignment="1">
      <alignment horizontal="right" vertical="center"/>
    </xf>
    <xf numFmtId="180" fontId="23" fillId="0" borderId="21" xfId="1" applyNumberFormat="1" applyFont="1" applyFill="1" applyBorder="1" applyAlignment="1">
      <alignment vertical="center"/>
    </xf>
    <xf numFmtId="180" fontId="23" fillId="0" borderId="51" xfId="1" applyNumberFormat="1" applyFont="1" applyFill="1" applyBorder="1" applyAlignment="1">
      <alignment vertical="center"/>
    </xf>
    <xf numFmtId="180" fontId="23" fillId="0" borderId="33" xfId="1" applyNumberFormat="1" applyFont="1" applyFill="1" applyBorder="1">
      <alignment vertical="center"/>
    </xf>
    <xf numFmtId="180" fontId="23" fillId="0" borderId="30" xfId="1" applyNumberFormat="1" applyFont="1" applyFill="1" applyBorder="1">
      <alignment vertical="center"/>
    </xf>
    <xf numFmtId="179" fontId="20" fillId="0" borderId="47" xfId="1" applyNumberFormat="1" applyFont="1" applyFill="1" applyBorder="1" applyAlignment="1">
      <alignment horizontal="right" vertical="center"/>
    </xf>
    <xf numFmtId="0" fontId="25" fillId="0" borderId="0" xfId="1" applyFont="1" applyFill="1">
      <alignment vertical="center"/>
    </xf>
    <xf numFmtId="49" fontId="20" fillId="0" borderId="52" xfId="1" applyNumberFormat="1" applyFont="1" applyFill="1" applyBorder="1" applyAlignment="1">
      <alignment horizontal="center" vertical="center"/>
    </xf>
    <xf numFmtId="38" fontId="20" fillId="0" borderId="22" xfId="3" applyFont="1" applyFill="1" applyBorder="1" applyAlignment="1">
      <alignment horizontal="right" vertical="center"/>
    </xf>
    <xf numFmtId="178" fontId="20" fillId="0" borderId="22" xfId="1" applyNumberFormat="1" applyFont="1" applyFill="1" applyBorder="1" applyAlignment="1">
      <alignment horizontal="right" vertical="center"/>
    </xf>
    <xf numFmtId="178" fontId="20" fillId="0" borderId="21" xfId="1" applyNumberFormat="1" applyFont="1" applyFill="1" applyBorder="1" applyAlignment="1">
      <alignment horizontal="right" vertical="center"/>
    </xf>
    <xf numFmtId="178" fontId="20" fillId="0" borderId="32" xfId="1" applyNumberFormat="1" applyFont="1" applyFill="1" applyBorder="1" applyAlignment="1">
      <alignment horizontal="right" vertical="center"/>
    </xf>
    <xf numFmtId="180" fontId="20" fillId="0" borderId="21" xfId="1" applyNumberFormat="1" applyFont="1" applyFill="1" applyBorder="1" applyAlignment="1">
      <alignment horizontal="right" vertical="center"/>
    </xf>
    <xf numFmtId="180" fontId="20" fillId="0" borderId="30" xfId="1" applyNumberFormat="1" applyFont="1" applyFill="1" applyBorder="1" applyAlignment="1">
      <alignment horizontal="right" vertical="center"/>
    </xf>
    <xf numFmtId="180" fontId="20" fillId="0" borderId="32" xfId="1" applyNumberFormat="1" applyFont="1" applyFill="1" applyBorder="1" applyAlignment="1">
      <alignment horizontal="right" vertical="center"/>
    </xf>
    <xf numFmtId="49" fontId="15" fillId="0" borderId="83" xfId="1" applyNumberFormat="1" applyFont="1" applyFill="1" applyBorder="1" applyAlignment="1">
      <alignment horizontal="center" vertical="center"/>
    </xf>
    <xf numFmtId="0" fontId="15" fillId="0" borderId="80" xfId="1" applyFont="1" applyFill="1" applyBorder="1" applyAlignment="1">
      <alignment vertical="center"/>
    </xf>
    <xf numFmtId="0" fontId="15" fillId="0" borderId="78" xfId="1" applyFont="1" applyFill="1" applyBorder="1" applyAlignment="1">
      <alignment horizontal="center" vertical="center"/>
    </xf>
    <xf numFmtId="0" fontId="15" fillId="0" borderId="82" xfId="1" applyFont="1" applyFill="1" applyBorder="1" applyAlignment="1">
      <alignment horizontal="center" vertical="center"/>
    </xf>
    <xf numFmtId="38" fontId="15" fillId="0" borderId="82" xfId="3" applyFont="1" applyFill="1" applyBorder="1" applyAlignment="1">
      <alignment vertical="center"/>
    </xf>
    <xf numFmtId="178" fontId="15" fillId="0" borderId="82" xfId="1" applyNumberFormat="1" applyFont="1" applyFill="1" applyBorder="1" applyAlignment="1">
      <alignment vertical="center"/>
    </xf>
    <xf numFmtId="179" fontId="15" fillId="0" borderId="84" xfId="1" applyNumberFormat="1" applyFont="1" applyFill="1" applyBorder="1" applyAlignment="1">
      <alignment vertical="center"/>
    </xf>
    <xf numFmtId="178" fontId="15" fillId="0" borderId="78" xfId="1" applyNumberFormat="1" applyFont="1" applyFill="1" applyBorder="1" applyAlignment="1">
      <alignment vertical="center"/>
    </xf>
    <xf numFmtId="178" fontId="15" fillId="0" borderId="86" xfId="1" applyNumberFormat="1" applyFont="1" applyFill="1" applyBorder="1" applyAlignment="1">
      <alignment vertical="center"/>
    </xf>
    <xf numFmtId="180" fontId="15" fillId="0" borderId="78" xfId="1" applyNumberFormat="1" applyFont="1" applyFill="1" applyBorder="1" applyAlignment="1">
      <alignment vertical="center"/>
    </xf>
    <xf numFmtId="180" fontId="15" fillId="0" borderId="80" xfId="1" applyNumberFormat="1" applyFont="1" applyFill="1" applyBorder="1" applyAlignment="1">
      <alignment vertical="center"/>
    </xf>
    <xf numFmtId="180" fontId="15" fillId="0" borderId="81" xfId="1" applyNumberFormat="1" applyFont="1" applyFill="1" applyBorder="1" applyAlignment="1">
      <alignment vertical="center"/>
    </xf>
    <xf numFmtId="0" fontId="27" fillId="0" borderId="78" xfId="1" applyFont="1" applyFill="1" applyBorder="1" applyAlignment="1">
      <alignment horizontal="center" vertical="center"/>
    </xf>
    <xf numFmtId="180" fontId="15" fillId="0" borderId="77" xfId="1" applyNumberFormat="1" applyFont="1" applyFill="1" applyBorder="1" applyAlignment="1">
      <alignment vertical="center"/>
    </xf>
    <xf numFmtId="0" fontId="15" fillId="0" borderId="85" xfId="1" applyFont="1" applyFill="1" applyBorder="1" applyAlignment="1">
      <alignment horizontal="center" vertical="center"/>
    </xf>
    <xf numFmtId="179" fontId="14" fillId="0" borderId="84" xfId="1" applyNumberFormat="1" applyFont="1" applyFill="1" applyBorder="1" applyAlignment="1">
      <alignment vertical="center"/>
    </xf>
    <xf numFmtId="181" fontId="14" fillId="0" borderId="77" xfId="1" applyNumberFormat="1" applyFont="1" applyFill="1" applyBorder="1" applyAlignment="1">
      <alignment vertical="center"/>
    </xf>
    <xf numFmtId="49" fontId="14" fillId="0" borderId="83" xfId="1" applyNumberFormat="1" applyFont="1" applyFill="1" applyBorder="1" applyAlignment="1">
      <alignment horizontal="center" vertical="center"/>
    </xf>
    <xf numFmtId="38" fontId="15" fillId="0" borderId="82" xfId="3" applyFont="1" applyFill="1" applyBorder="1" applyAlignment="1">
      <alignment horizontal="right" vertical="center"/>
    </xf>
    <xf numFmtId="0" fontId="14" fillId="0" borderId="22" xfId="1" applyFont="1" applyFill="1" applyBorder="1" applyAlignment="1">
      <alignment vertical="center"/>
    </xf>
    <xf numFmtId="178" fontId="14" fillId="0" borderId="21" xfId="1" applyNumberFormat="1" applyFont="1" applyFill="1" applyBorder="1" applyAlignment="1">
      <alignment horizontal="right" vertical="center"/>
    </xf>
    <xf numFmtId="178" fontId="14" fillId="0" borderId="32" xfId="1" applyNumberFormat="1" applyFont="1" applyFill="1" applyBorder="1" applyAlignment="1">
      <alignment horizontal="right" vertical="center"/>
    </xf>
    <xf numFmtId="180" fontId="14" fillId="0" borderId="32" xfId="1" applyNumberFormat="1" applyFont="1" applyFill="1" applyBorder="1" applyAlignment="1">
      <alignment horizontal="right" vertical="center"/>
    </xf>
    <xf numFmtId="0" fontId="29" fillId="0" borderId="0" xfId="1" applyFont="1" applyAlignment="1">
      <alignment vertical="center"/>
    </xf>
    <xf numFmtId="186" fontId="15" fillId="0" borderId="22" xfId="1" applyNumberFormat="1" applyFont="1" applyFill="1" applyBorder="1">
      <alignment vertical="center"/>
    </xf>
    <xf numFmtId="176" fontId="15" fillId="0" borderId="21" xfId="1" applyNumberFormat="1" applyFont="1" applyBorder="1">
      <alignment vertical="center"/>
    </xf>
    <xf numFmtId="176" fontId="15" fillId="0" borderId="33" xfId="1" applyNumberFormat="1" applyFont="1" applyBorder="1">
      <alignment vertical="center"/>
    </xf>
    <xf numFmtId="177" fontId="15" fillId="0" borderId="21" xfId="1" applyNumberFormat="1" applyFont="1" applyBorder="1">
      <alignment vertical="center"/>
    </xf>
    <xf numFmtId="177" fontId="15" fillId="0" borderId="30" xfId="1" applyNumberFormat="1" applyFont="1" applyBorder="1">
      <alignment vertical="center"/>
    </xf>
    <xf numFmtId="176" fontId="22" fillId="0" borderId="21" xfId="1" applyNumberFormat="1" applyFont="1" applyBorder="1">
      <alignment vertical="center"/>
    </xf>
    <xf numFmtId="177" fontId="15" fillId="0" borderId="33" xfId="1" applyNumberFormat="1" applyFont="1" applyFill="1" applyBorder="1">
      <alignment vertical="center"/>
    </xf>
    <xf numFmtId="177" fontId="15" fillId="0" borderId="30" xfId="1" applyNumberFormat="1" applyFont="1" applyFill="1" applyBorder="1">
      <alignment vertical="center"/>
    </xf>
    <xf numFmtId="186" fontId="14" fillId="0" borderId="22" xfId="1" applyNumberFormat="1" applyFont="1" applyFill="1" applyBorder="1">
      <alignment vertical="center"/>
    </xf>
    <xf numFmtId="0" fontId="27" fillId="7" borderId="21" xfId="1" applyFont="1" applyFill="1" applyBorder="1" applyAlignment="1">
      <alignment horizontal="center" vertical="center"/>
    </xf>
    <xf numFmtId="177" fontId="14" fillId="0" borderId="33" xfId="1" applyNumberFormat="1" applyFont="1" applyFill="1" applyBorder="1">
      <alignment vertical="center"/>
    </xf>
    <xf numFmtId="177" fontId="14" fillId="0" borderId="30" xfId="1" applyNumberFormat="1" applyFont="1" applyFill="1" applyBorder="1">
      <alignment vertical="center"/>
    </xf>
    <xf numFmtId="0" fontId="23" fillId="0" borderId="30" xfId="1" applyFont="1" applyBorder="1">
      <alignment vertical="center"/>
    </xf>
    <xf numFmtId="179" fontId="23" fillId="0" borderId="47" xfId="1" applyNumberFormat="1" applyFont="1" applyFill="1" applyBorder="1">
      <alignment vertical="center"/>
    </xf>
    <xf numFmtId="178" fontId="23" fillId="0" borderId="21" xfId="1" applyNumberFormat="1" applyFont="1" applyBorder="1">
      <alignment vertical="center"/>
    </xf>
    <xf numFmtId="178" fontId="23" fillId="0" borderId="51" xfId="1" applyNumberFormat="1" applyFont="1" applyBorder="1">
      <alignment vertical="center"/>
    </xf>
    <xf numFmtId="180" fontId="23" fillId="0" borderId="21" xfId="1" applyNumberFormat="1" applyFont="1" applyBorder="1">
      <alignment vertical="center"/>
    </xf>
    <xf numFmtId="180" fontId="23" fillId="0" borderId="30" xfId="1" applyNumberFormat="1" applyFont="1" applyBorder="1">
      <alignment vertical="center"/>
    </xf>
    <xf numFmtId="180" fontId="23" fillId="0" borderId="32" xfId="1" applyNumberFormat="1" applyFont="1" applyBorder="1">
      <alignment vertical="center"/>
    </xf>
    <xf numFmtId="178" fontId="20" fillId="0" borderId="21" xfId="1" applyNumberFormat="1" applyFont="1" applyBorder="1">
      <alignment vertical="center"/>
    </xf>
    <xf numFmtId="180" fontId="20" fillId="0" borderId="21" xfId="1" applyNumberFormat="1" applyFont="1" applyBorder="1">
      <alignment vertical="center"/>
    </xf>
    <xf numFmtId="178" fontId="20" fillId="0" borderId="21" xfId="1" applyNumberFormat="1" applyFont="1" applyBorder="1" applyAlignment="1">
      <alignment horizontal="right" vertical="center"/>
    </xf>
    <xf numFmtId="178" fontId="20" fillId="0" borderId="32" xfId="1" applyNumberFormat="1" applyFont="1" applyBorder="1" applyAlignment="1">
      <alignment horizontal="right" vertical="center"/>
    </xf>
    <xf numFmtId="180" fontId="20" fillId="0" borderId="21" xfId="1" applyNumberFormat="1" applyFont="1" applyBorder="1" applyAlignment="1">
      <alignment horizontal="right" vertical="center"/>
    </xf>
    <xf numFmtId="180" fontId="20" fillId="0" borderId="30" xfId="1" applyNumberFormat="1" applyFont="1" applyBorder="1" applyAlignment="1">
      <alignment horizontal="right" vertical="center"/>
    </xf>
    <xf numFmtId="180" fontId="20" fillId="0" borderId="32" xfId="1" applyNumberFormat="1" applyFont="1" applyBorder="1" applyAlignment="1">
      <alignment horizontal="right" vertical="center"/>
    </xf>
    <xf numFmtId="38" fontId="15" fillId="0" borderId="22" xfId="3" applyFont="1" applyBorder="1">
      <alignment vertical="center"/>
    </xf>
    <xf numFmtId="178" fontId="15" fillId="0" borderId="22" xfId="1" applyNumberFormat="1" applyFont="1" applyBorder="1">
      <alignment vertical="center"/>
    </xf>
    <xf numFmtId="179" fontId="15" fillId="0" borderId="47" xfId="1" applyNumberFormat="1" applyFont="1" applyBorder="1">
      <alignment vertical="center"/>
    </xf>
    <xf numFmtId="49" fontId="14" fillId="0" borderId="53" xfId="1" quotePrefix="1" applyNumberFormat="1" applyFont="1" applyBorder="1" applyAlignment="1">
      <alignment horizontal="center" vertical="center"/>
    </xf>
    <xf numFmtId="0" fontId="14" fillId="0" borderId="20" xfId="1" applyFont="1" applyBorder="1">
      <alignment vertical="center"/>
    </xf>
    <xf numFmtId="0" fontId="14" fillId="0" borderId="24" xfId="1" applyFont="1" applyBorder="1" applyAlignment="1">
      <alignment horizontal="center" vertical="center"/>
    </xf>
    <xf numFmtId="0" fontId="14" fillId="0" borderId="27" xfId="1" applyFont="1" applyBorder="1" applyAlignment="1">
      <alignment horizontal="center" vertical="center"/>
    </xf>
    <xf numFmtId="38" fontId="14" fillId="0" borderId="27" xfId="3" applyFont="1" applyBorder="1">
      <alignment vertical="center"/>
    </xf>
    <xf numFmtId="178" fontId="14" fillId="0" borderId="27" xfId="1" applyNumberFormat="1" applyFont="1" applyBorder="1">
      <alignment vertical="center"/>
    </xf>
    <xf numFmtId="179" fontId="14" fillId="0" borderId="23" xfId="1" applyNumberFormat="1" applyFont="1" applyBorder="1">
      <alignment vertical="center"/>
    </xf>
    <xf numFmtId="178" fontId="14" fillId="0" borderId="24" xfId="1" applyNumberFormat="1" applyFont="1" applyBorder="1">
      <alignment vertical="center"/>
    </xf>
    <xf numFmtId="178" fontId="14" fillId="0" borderId="49" xfId="1" applyNumberFormat="1" applyFont="1" applyBorder="1">
      <alignment vertical="center"/>
    </xf>
    <xf numFmtId="180" fontId="14" fillId="0" borderId="24" xfId="1" applyNumberFormat="1" applyFont="1" applyBorder="1">
      <alignment vertical="center"/>
    </xf>
    <xf numFmtId="180" fontId="14" fillId="0" borderId="20" xfId="1" applyNumberFormat="1" applyFont="1" applyBorder="1">
      <alignment vertical="center"/>
    </xf>
    <xf numFmtId="180" fontId="14" fillId="0" borderId="49" xfId="1" applyNumberFormat="1" applyFont="1" applyBorder="1">
      <alignment vertical="center"/>
    </xf>
    <xf numFmtId="0" fontId="27" fillId="0" borderId="67" xfId="1" applyFont="1" applyBorder="1" applyAlignment="1">
      <alignment horizontal="center" vertical="center"/>
    </xf>
    <xf numFmtId="178" fontId="14" fillId="0" borderId="22" xfId="1" applyNumberFormat="1" applyFont="1" applyBorder="1" applyAlignment="1">
      <alignment horizontal="right" vertical="center"/>
    </xf>
    <xf numFmtId="0" fontId="14" fillId="0" borderId="20" xfId="1" applyFont="1" applyBorder="1" applyAlignment="1">
      <alignment vertical="center" shrinkToFit="1"/>
    </xf>
    <xf numFmtId="38" fontId="14" fillId="0" borderId="27" xfId="3" applyFont="1" applyBorder="1" applyAlignment="1">
      <alignment horizontal="right" vertical="center"/>
    </xf>
    <xf numFmtId="178" fontId="14" fillId="0" borderId="27" xfId="1" applyNumberFormat="1" applyFont="1" applyBorder="1" applyAlignment="1">
      <alignment horizontal="right" vertical="center"/>
    </xf>
    <xf numFmtId="179" fontId="14" fillId="0" borderId="23" xfId="1" applyNumberFormat="1" applyFont="1" applyBorder="1" applyAlignment="1">
      <alignment horizontal="right" vertical="center"/>
    </xf>
    <xf numFmtId="178" fontId="14" fillId="0" borderId="24" xfId="1" applyNumberFormat="1" applyFont="1" applyBorder="1" applyAlignment="1">
      <alignment horizontal="right" vertical="center"/>
    </xf>
    <xf numFmtId="178" fontId="14" fillId="0" borderId="46" xfId="1" applyNumberFormat="1" applyFont="1" applyBorder="1" applyAlignment="1">
      <alignment horizontal="right" vertical="center"/>
    </xf>
    <xf numFmtId="180" fontId="14" fillId="0" borderId="24" xfId="1" applyNumberFormat="1" applyFont="1" applyBorder="1" applyAlignment="1">
      <alignment horizontal="right" vertical="center"/>
    </xf>
    <xf numFmtId="180" fontId="14" fillId="0" borderId="20" xfId="1" applyNumberFormat="1" applyFont="1" applyBorder="1" applyAlignment="1">
      <alignment horizontal="right" vertical="center"/>
    </xf>
    <xf numFmtId="180" fontId="14" fillId="0" borderId="49" xfId="1" applyNumberFormat="1" applyFont="1" applyBorder="1" applyAlignment="1">
      <alignment horizontal="right" vertical="center"/>
    </xf>
    <xf numFmtId="0" fontId="14" fillId="0" borderId="28" xfId="1" applyFont="1" applyBorder="1" applyAlignment="1">
      <alignment horizontal="center" vertical="center"/>
    </xf>
    <xf numFmtId="49" fontId="15" fillId="0" borderId="53" xfId="1" applyNumberFormat="1" applyFont="1" applyFill="1" applyBorder="1" applyAlignment="1">
      <alignment horizontal="center" vertical="center"/>
    </xf>
    <xf numFmtId="0" fontId="15" fillId="0" borderId="20" xfId="1" applyFont="1" applyFill="1" applyBorder="1">
      <alignment vertical="center"/>
    </xf>
    <xf numFmtId="38" fontId="15" fillId="0" borderId="27" xfId="3" applyFont="1" applyFill="1" applyBorder="1">
      <alignment vertical="center"/>
    </xf>
    <xf numFmtId="178" fontId="15" fillId="0" borderId="27" xfId="1" applyNumberFormat="1" applyFont="1" applyFill="1" applyBorder="1">
      <alignment vertical="center"/>
    </xf>
    <xf numFmtId="179" fontId="15" fillId="0" borderId="23" xfId="1" applyNumberFormat="1" applyFont="1" applyFill="1" applyBorder="1">
      <alignment vertical="center"/>
    </xf>
    <xf numFmtId="178" fontId="15" fillId="0" borderId="24" xfId="1" applyNumberFormat="1" applyFont="1" applyFill="1" applyBorder="1">
      <alignment vertical="center"/>
    </xf>
    <xf numFmtId="178" fontId="15" fillId="0" borderId="68" xfId="1" applyNumberFormat="1" applyFont="1" applyFill="1" applyBorder="1">
      <alignment vertical="center"/>
    </xf>
    <xf numFmtId="180" fontId="15" fillId="0" borderId="24" xfId="1" applyNumberFormat="1" applyFont="1" applyFill="1" applyBorder="1">
      <alignment vertical="center"/>
    </xf>
    <xf numFmtId="180" fontId="15" fillId="0" borderId="20" xfId="1" applyNumberFormat="1" applyFont="1" applyFill="1" applyBorder="1">
      <alignment vertical="center"/>
    </xf>
    <xf numFmtId="180" fontId="15" fillId="0" borderId="49" xfId="1" applyNumberFormat="1" applyFont="1" applyFill="1" applyBorder="1">
      <alignment vertical="center"/>
    </xf>
    <xf numFmtId="180" fontId="15" fillId="0" borderId="46" xfId="1" applyNumberFormat="1" applyFont="1" applyFill="1" applyBorder="1">
      <alignment vertical="center"/>
    </xf>
    <xf numFmtId="0" fontId="15" fillId="0" borderId="28" xfId="1" applyFont="1" applyFill="1" applyBorder="1" applyAlignment="1">
      <alignment horizontal="center" vertical="center"/>
    </xf>
    <xf numFmtId="49" fontId="14" fillId="6" borderId="0" xfId="1" applyNumberFormat="1" applyFont="1" applyFill="1" applyAlignment="1">
      <alignment horizontal="right" vertical="center"/>
    </xf>
    <xf numFmtId="182" fontId="14" fillId="6" borderId="0" xfId="1" applyNumberFormat="1" applyFont="1" applyFill="1" applyAlignment="1">
      <alignment horizontal="right" vertical="center"/>
    </xf>
    <xf numFmtId="49" fontId="14" fillId="0" borderId="52" xfId="0" quotePrefix="1" applyNumberFormat="1" applyFont="1" applyFill="1" applyBorder="1" applyAlignment="1">
      <alignment horizontal="center" vertical="center"/>
    </xf>
    <xf numFmtId="0" fontId="14" fillId="0" borderId="30" xfId="0" applyFont="1" applyFill="1" applyBorder="1">
      <alignment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178" fontId="14" fillId="0" borderId="22" xfId="0" applyNumberFormat="1" applyFont="1" applyFill="1" applyBorder="1">
      <alignment vertical="center"/>
    </xf>
    <xf numFmtId="179" fontId="14" fillId="0" borderId="47" xfId="0" applyNumberFormat="1" applyFont="1" applyFill="1" applyBorder="1">
      <alignment vertical="center"/>
    </xf>
    <xf numFmtId="178" fontId="14" fillId="3" borderId="21" xfId="0" applyNumberFormat="1" applyFont="1" applyFill="1" applyBorder="1">
      <alignment vertical="center"/>
    </xf>
    <xf numFmtId="178" fontId="14" fillId="3" borderId="32" xfId="0" applyNumberFormat="1" applyFont="1" applyFill="1" applyBorder="1">
      <alignment vertical="center"/>
    </xf>
    <xf numFmtId="180" fontId="14" fillId="3" borderId="21" xfId="0" applyNumberFormat="1" applyFont="1" applyFill="1" applyBorder="1">
      <alignment vertical="center"/>
    </xf>
    <xf numFmtId="180" fontId="14" fillId="3" borderId="30" xfId="0" applyNumberFormat="1" applyFont="1" applyFill="1" applyBorder="1">
      <alignment vertical="center"/>
    </xf>
    <xf numFmtId="180" fontId="14" fillId="3" borderId="32" xfId="0" applyNumberFormat="1" applyFont="1" applyFill="1" applyBorder="1">
      <alignment vertical="center"/>
    </xf>
    <xf numFmtId="0" fontId="27" fillId="8" borderId="21" xfId="0" applyFont="1" applyFill="1" applyBorder="1" applyAlignment="1">
      <alignment horizontal="center" vertical="center"/>
    </xf>
    <xf numFmtId="181" fontId="14" fillId="0" borderId="33" xfId="0" applyNumberFormat="1" applyFont="1" applyFill="1" applyBorder="1" applyAlignment="1">
      <alignment vertical="center"/>
    </xf>
    <xf numFmtId="0" fontId="14" fillId="0" borderId="0" xfId="0" applyFont="1">
      <alignment vertical="center"/>
    </xf>
    <xf numFmtId="0" fontId="29" fillId="0" borderId="0" xfId="0" applyFont="1" applyFill="1" applyAlignment="1">
      <alignment horizontal="right" vertical="center"/>
    </xf>
    <xf numFmtId="49" fontId="14" fillId="0" borderId="52" xfId="0" applyNumberFormat="1" applyFont="1" applyFill="1" applyBorder="1" applyAlignment="1">
      <alignment horizontal="center" vertical="center"/>
    </xf>
    <xf numFmtId="178" fontId="14" fillId="0" borderId="22" xfId="0" applyNumberFormat="1" applyFont="1" applyFill="1" applyBorder="1" applyAlignment="1">
      <alignment horizontal="right" vertical="center"/>
    </xf>
    <xf numFmtId="179" fontId="14" fillId="0" borderId="47" xfId="0" applyNumberFormat="1" applyFont="1" applyFill="1" applyBorder="1" applyAlignment="1">
      <alignment horizontal="right" vertical="center"/>
    </xf>
    <xf numFmtId="178" fontId="14" fillId="3" borderId="21" xfId="0" applyNumberFormat="1" applyFont="1" applyFill="1" applyBorder="1" applyAlignment="1">
      <alignment horizontal="right" vertical="center"/>
    </xf>
    <xf numFmtId="178" fontId="14" fillId="3" borderId="32" xfId="0" applyNumberFormat="1" applyFont="1" applyFill="1" applyBorder="1" applyAlignment="1">
      <alignment horizontal="right" vertical="center"/>
    </xf>
    <xf numFmtId="180" fontId="14" fillId="3" borderId="21" xfId="0" applyNumberFormat="1" applyFont="1" applyFill="1" applyBorder="1" applyAlignment="1">
      <alignment horizontal="right" vertical="center"/>
    </xf>
    <xf numFmtId="180" fontId="14" fillId="3" borderId="30" xfId="0" applyNumberFormat="1" applyFont="1" applyFill="1" applyBorder="1" applyAlignment="1">
      <alignment horizontal="right" vertical="center"/>
    </xf>
    <xf numFmtId="180" fontId="14" fillId="3" borderId="32" xfId="0" applyNumberFormat="1" applyFont="1" applyFill="1" applyBorder="1" applyAlignment="1">
      <alignment horizontal="right" vertical="center"/>
    </xf>
    <xf numFmtId="0" fontId="27" fillId="0" borderId="21" xfId="0" applyFont="1" applyBorder="1" applyAlignment="1">
      <alignment horizontal="center" vertical="center"/>
    </xf>
    <xf numFmtId="0" fontId="29" fillId="0" borderId="0" xfId="0" applyFont="1" applyFill="1">
      <alignment vertical="center"/>
    </xf>
    <xf numFmtId="178" fontId="15" fillId="0" borderId="30" xfId="1" applyNumberFormat="1" applyFont="1" applyBorder="1">
      <alignment vertical="center"/>
    </xf>
    <xf numFmtId="176" fontId="14" fillId="0" borderId="22" xfId="1" applyNumberFormat="1" applyFont="1" applyFill="1" applyBorder="1" applyAlignment="1">
      <alignment horizontal="right" vertical="center"/>
    </xf>
    <xf numFmtId="178" fontId="23" fillId="0" borderId="31" xfId="1" applyNumberFormat="1" applyFont="1" applyBorder="1">
      <alignment vertical="center"/>
    </xf>
    <xf numFmtId="178" fontId="23" fillId="0" borderId="30" xfId="1" applyNumberFormat="1" applyFont="1" applyBorder="1">
      <alignment vertical="center"/>
    </xf>
    <xf numFmtId="178" fontId="20" fillId="0" borderId="33" xfId="1" applyNumberFormat="1" applyFont="1" applyFill="1" applyBorder="1" applyAlignment="1">
      <alignment horizontal="right" vertical="center"/>
    </xf>
    <xf numFmtId="181" fontId="23" fillId="0" borderId="33" xfId="1" applyNumberFormat="1" applyFont="1" applyFill="1" applyBorder="1" applyAlignment="1">
      <alignment vertical="center"/>
    </xf>
    <xf numFmtId="181" fontId="23" fillId="0" borderId="30" xfId="1" applyNumberFormat="1" applyFont="1" applyFill="1" applyBorder="1" applyAlignment="1">
      <alignment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38" fontId="20" fillId="0" borderId="22" xfId="2" applyFont="1" applyFill="1" applyBorder="1" applyAlignment="1">
      <alignment horizontal="right" vertical="center"/>
    </xf>
    <xf numFmtId="178" fontId="20" fillId="0" borderId="22" xfId="0" applyNumberFormat="1" applyFont="1" applyBorder="1" applyAlignment="1">
      <alignment horizontal="right" vertical="center"/>
    </xf>
    <xf numFmtId="179" fontId="20" fillId="0" borderId="47" xfId="0" applyNumberFormat="1" applyFont="1" applyBorder="1" applyAlignment="1">
      <alignment horizontal="right" vertical="center"/>
    </xf>
    <xf numFmtId="178" fontId="25" fillId="0" borderId="21" xfId="0" applyNumberFormat="1" applyFont="1" applyBorder="1" applyAlignment="1">
      <alignment horizontal="right" vertical="center"/>
    </xf>
    <xf numFmtId="178" fontId="25" fillId="0" borderId="33" xfId="0" applyNumberFormat="1" applyFont="1" applyBorder="1" applyAlignment="1">
      <alignment horizontal="right" vertical="center"/>
    </xf>
    <xf numFmtId="180" fontId="25" fillId="0" borderId="21" xfId="1" applyNumberFormat="1" applyFont="1" applyFill="1" applyBorder="1" applyAlignment="1">
      <alignment horizontal="right" vertical="center"/>
    </xf>
    <xf numFmtId="180" fontId="25" fillId="0" borderId="30" xfId="1" applyNumberFormat="1" applyFont="1" applyFill="1" applyBorder="1" applyAlignment="1">
      <alignment horizontal="right" vertical="center"/>
    </xf>
    <xf numFmtId="180" fontId="20" fillId="0" borderId="21" xfId="0" applyNumberFormat="1" applyFont="1" applyBorder="1" applyAlignment="1">
      <alignment horizontal="right" vertical="center"/>
    </xf>
    <xf numFmtId="180" fontId="20" fillId="0" borderId="32" xfId="0" applyNumberFormat="1" applyFont="1" applyBorder="1" applyAlignment="1">
      <alignment horizontal="right" vertical="center"/>
    </xf>
    <xf numFmtId="0" fontId="30" fillId="0" borderId="21" xfId="0" applyFont="1" applyBorder="1" applyAlignment="1">
      <alignment horizontal="center" vertical="center"/>
    </xf>
    <xf numFmtId="0" fontId="28" fillId="0" borderId="0" xfId="1" applyFont="1" applyFill="1">
      <alignment vertical="center"/>
    </xf>
    <xf numFmtId="49" fontId="15" fillId="0" borderId="0" xfId="1" applyNumberFormat="1" applyFont="1" applyAlignment="1">
      <alignment horizontal="right" vertical="center"/>
    </xf>
    <xf numFmtId="49" fontId="14" fillId="0" borderId="69" xfId="1" quotePrefix="1" applyNumberFormat="1" applyFont="1" applyFill="1" applyBorder="1" applyAlignment="1">
      <alignment horizontal="center" vertical="center"/>
    </xf>
    <xf numFmtId="0" fontId="14" fillId="0" borderId="40" xfId="1" applyFont="1" applyFill="1" applyBorder="1" applyAlignment="1">
      <alignment horizontal="center" vertical="center"/>
    </xf>
    <xf numFmtId="38" fontId="14" fillId="0" borderId="38" xfId="3" applyFont="1" applyFill="1" applyBorder="1">
      <alignment vertical="center"/>
    </xf>
    <xf numFmtId="178" fontId="14" fillId="0" borderId="38" xfId="1" applyNumberFormat="1" applyFont="1" applyFill="1" applyBorder="1">
      <alignment vertical="center"/>
    </xf>
    <xf numFmtId="179" fontId="14" fillId="0" borderId="48" xfId="1" applyNumberFormat="1" applyFont="1" applyFill="1" applyBorder="1">
      <alignment vertical="center"/>
    </xf>
    <xf numFmtId="178" fontId="14" fillId="0" borderId="40" xfId="1" applyNumberFormat="1" applyFont="1" applyBorder="1">
      <alignment vertical="center"/>
    </xf>
    <xf numFmtId="178" fontId="14" fillId="0" borderId="39" xfId="1" applyNumberFormat="1" applyFont="1" applyBorder="1">
      <alignment vertical="center"/>
    </xf>
    <xf numFmtId="181" fontId="14" fillId="0" borderId="41" xfId="1" applyNumberFormat="1" applyFont="1" applyFill="1" applyBorder="1" applyAlignment="1">
      <alignment vertical="center"/>
    </xf>
    <xf numFmtId="181" fontId="14" fillId="0" borderId="36" xfId="1" applyNumberFormat="1" applyFont="1" applyFill="1" applyBorder="1" applyAlignment="1">
      <alignment vertical="center"/>
    </xf>
    <xf numFmtId="0" fontId="14" fillId="0" borderId="42" xfId="1" applyFont="1" applyFill="1" applyBorder="1">
      <alignment vertical="center"/>
    </xf>
    <xf numFmtId="176" fontId="14" fillId="0" borderId="0" xfId="1" applyNumberFormat="1" applyFont="1" applyFill="1" applyAlignment="1">
      <alignment horizontal="right" vertical="center"/>
    </xf>
    <xf numFmtId="181" fontId="14" fillId="0" borderId="0" xfId="1" applyNumberFormat="1" applyFont="1" applyFill="1" applyAlignment="1">
      <alignment horizontal="right" vertical="center"/>
    </xf>
    <xf numFmtId="49" fontId="15" fillId="3" borderId="53" xfId="1" applyNumberFormat="1" applyFont="1" applyFill="1" applyBorder="1" applyAlignment="1">
      <alignment horizontal="center" vertical="center"/>
    </xf>
    <xf numFmtId="0" fontId="15" fillId="3" borderId="20" xfId="1" applyFont="1" applyFill="1" applyBorder="1">
      <alignment vertical="center"/>
    </xf>
    <xf numFmtId="0" fontId="15" fillId="3" borderId="24" xfId="1" applyFont="1" applyFill="1" applyBorder="1" applyAlignment="1">
      <alignment horizontal="center" vertical="center"/>
    </xf>
    <xf numFmtId="0" fontId="15" fillId="3" borderId="27" xfId="1" applyFont="1" applyFill="1" applyBorder="1" applyAlignment="1">
      <alignment horizontal="center" vertical="center"/>
    </xf>
    <xf numFmtId="38" fontId="15" fillId="3" borderId="27" xfId="3" applyFont="1" applyFill="1" applyBorder="1">
      <alignment vertical="center"/>
    </xf>
    <xf numFmtId="178" fontId="15" fillId="3" borderId="27" xfId="1" applyNumberFormat="1" applyFont="1" applyFill="1" applyBorder="1">
      <alignment vertical="center"/>
    </xf>
    <xf numFmtId="179" fontId="15" fillId="3" borderId="23" xfId="1" applyNumberFormat="1" applyFont="1" applyFill="1" applyBorder="1">
      <alignment vertical="center"/>
    </xf>
    <xf numFmtId="178" fontId="15" fillId="3" borderId="24" xfId="1" applyNumberFormat="1" applyFont="1" applyFill="1" applyBorder="1">
      <alignment vertical="center"/>
    </xf>
    <xf numFmtId="178" fontId="15" fillId="3" borderId="68" xfId="1" applyNumberFormat="1" applyFont="1" applyFill="1" applyBorder="1">
      <alignment vertical="center"/>
    </xf>
    <xf numFmtId="180" fontId="15" fillId="3" borderId="24" xfId="1" applyNumberFormat="1" applyFont="1" applyFill="1" applyBorder="1">
      <alignment vertical="center"/>
    </xf>
    <xf numFmtId="180" fontId="15" fillId="3" borderId="20" xfId="1" applyNumberFormat="1" applyFont="1" applyFill="1" applyBorder="1">
      <alignment vertical="center"/>
    </xf>
    <xf numFmtId="180" fontId="15" fillId="3" borderId="49" xfId="1" applyNumberFormat="1" applyFont="1" applyFill="1" applyBorder="1">
      <alignment vertical="center"/>
    </xf>
    <xf numFmtId="0" fontId="18" fillId="3" borderId="24" xfId="1" applyFont="1" applyFill="1" applyBorder="1" applyAlignment="1">
      <alignment horizontal="center" vertical="center"/>
    </xf>
    <xf numFmtId="180" fontId="15" fillId="3" borderId="46" xfId="1" applyNumberFormat="1" applyFont="1" applyFill="1" applyBorder="1">
      <alignment vertical="center"/>
    </xf>
    <xf numFmtId="0" fontId="15" fillId="3" borderId="34" xfId="1" applyFont="1" applyFill="1" applyBorder="1" applyAlignment="1">
      <alignment horizontal="center" vertical="center"/>
    </xf>
    <xf numFmtId="49" fontId="14" fillId="3" borderId="53" xfId="1" applyNumberFormat="1" applyFont="1" applyFill="1" applyBorder="1" applyAlignment="1">
      <alignment horizontal="center" vertical="center"/>
    </xf>
    <xf numFmtId="0" fontId="14" fillId="3" borderId="20" xfId="1" applyFont="1" applyFill="1" applyBorder="1">
      <alignment vertical="center"/>
    </xf>
    <xf numFmtId="0" fontId="14" fillId="3" borderId="24" xfId="1" applyFont="1" applyFill="1" applyBorder="1" applyAlignment="1">
      <alignment horizontal="center" vertical="center"/>
    </xf>
    <xf numFmtId="0" fontId="14" fillId="3" borderId="27" xfId="1" applyFont="1" applyFill="1" applyBorder="1" applyAlignment="1">
      <alignment horizontal="center" vertical="center"/>
    </xf>
    <xf numFmtId="38" fontId="14" fillId="3" borderId="27" xfId="3" applyFont="1" applyFill="1" applyBorder="1">
      <alignment vertical="center"/>
    </xf>
    <xf numFmtId="178" fontId="14" fillId="3" borderId="27" xfId="1" applyNumberFormat="1" applyFont="1" applyFill="1" applyBorder="1">
      <alignment vertical="center"/>
    </xf>
    <xf numFmtId="179" fontId="14" fillId="3" borderId="23" xfId="1" applyNumberFormat="1" applyFont="1" applyFill="1" applyBorder="1">
      <alignment vertical="center"/>
    </xf>
    <xf numFmtId="180" fontId="14" fillId="3" borderId="30" xfId="1" applyNumberFormat="1" applyFont="1" applyFill="1" applyBorder="1" applyAlignment="1">
      <alignment horizontal="right" vertical="center"/>
    </xf>
    <xf numFmtId="180" fontId="14" fillId="3" borderId="24" xfId="1" applyNumberFormat="1" applyFont="1" applyFill="1" applyBorder="1">
      <alignment vertical="center"/>
    </xf>
    <xf numFmtId="180" fontId="14" fillId="3" borderId="49" xfId="1" applyNumberFormat="1" applyFont="1" applyFill="1" applyBorder="1">
      <alignment vertical="center"/>
    </xf>
    <xf numFmtId="0" fontId="27" fillId="3" borderId="24" xfId="1" applyFont="1" applyFill="1" applyBorder="1" applyAlignment="1">
      <alignment horizontal="center" vertical="center"/>
    </xf>
    <xf numFmtId="181" fontId="14" fillId="3" borderId="46" xfId="1" applyNumberFormat="1" applyFont="1" applyFill="1" applyBorder="1" applyAlignment="1">
      <alignment vertical="center"/>
    </xf>
    <xf numFmtId="0" fontId="14" fillId="3" borderId="34" xfId="1" applyFont="1" applyFill="1" applyBorder="1" applyAlignment="1">
      <alignment horizontal="center" vertical="center"/>
    </xf>
    <xf numFmtId="38" fontId="14" fillId="3" borderId="27" xfId="3" applyFont="1" applyFill="1" applyBorder="1" applyAlignment="1">
      <alignment horizontal="right" vertical="center"/>
    </xf>
    <xf numFmtId="178" fontId="14" fillId="3" borderId="27" xfId="1" applyNumberFormat="1" applyFont="1" applyFill="1" applyBorder="1" applyAlignment="1">
      <alignment horizontal="right" vertical="center"/>
    </xf>
    <xf numFmtId="181" fontId="14" fillId="3" borderId="46" xfId="1" applyNumberFormat="1" applyFont="1" applyFill="1" applyBorder="1" applyAlignment="1">
      <alignment horizontal="right" vertical="center"/>
    </xf>
    <xf numFmtId="181" fontId="14" fillId="3" borderId="20" xfId="1" applyNumberFormat="1" applyFont="1" applyFill="1" applyBorder="1" applyAlignment="1">
      <alignment horizontal="right" vertical="center"/>
    </xf>
    <xf numFmtId="176" fontId="14" fillId="0" borderId="22" xfId="1" applyNumberFormat="1" applyFont="1" applyFill="1" applyBorder="1">
      <alignment vertical="center"/>
    </xf>
    <xf numFmtId="176" fontId="14" fillId="0" borderId="21" xfId="1" applyNumberFormat="1" applyFont="1" applyBorder="1">
      <alignment vertical="center"/>
    </xf>
    <xf numFmtId="176" fontId="14" fillId="0" borderId="32" xfId="1" applyNumberFormat="1" applyFont="1" applyBorder="1">
      <alignment vertical="center"/>
    </xf>
    <xf numFmtId="177" fontId="14" fillId="0" borderId="21" xfId="1" applyNumberFormat="1" applyFont="1" applyBorder="1">
      <alignment vertical="center"/>
    </xf>
    <xf numFmtId="177" fontId="14" fillId="0" borderId="30" xfId="1" applyNumberFormat="1" applyFont="1" applyBorder="1">
      <alignment vertical="center"/>
    </xf>
    <xf numFmtId="38" fontId="14" fillId="0" borderId="27" xfId="3" applyFont="1" applyFill="1" applyBorder="1" applyAlignment="1">
      <alignment horizontal="right" vertical="center"/>
    </xf>
    <xf numFmtId="178" fontId="14" fillId="0" borderId="27" xfId="1" applyNumberFormat="1" applyFont="1" applyFill="1" applyBorder="1" applyAlignment="1">
      <alignment horizontal="right" vertical="center"/>
    </xf>
    <xf numFmtId="0" fontId="15" fillId="3" borderId="21" xfId="1" applyFont="1" applyFill="1" applyBorder="1" applyAlignment="1">
      <alignment horizontal="center" vertical="center"/>
    </xf>
    <xf numFmtId="0" fontId="15" fillId="3" borderId="22" xfId="1" applyFont="1" applyFill="1" applyBorder="1" applyAlignment="1">
      <alignment horizontal="center" vertical="center"/>
    </xf>
    <xf numFmtId="38" fontId="15" fillId="3" borderId="22" xfId="3" applyFont="1" applyFill="1" applyBorder="1">
      <alignment vertical="center"/>
    </xf>
    <xf numFmtId="0" fontId="15" fillId="3" borderId="22" xfId="1" applyFont="1" applyFill="1" applyBorder="1">
      <alignment vertical="center"/>
    </xf>
    <xf numFmtId="179" fontId="15" fillId="3" borderId="47" xfId="1" applyNumberFormat="1" applyFont="1" applyFill="1" applyBorder="1">
      <alignment vertical="center"/>
    </xf>
    <xf numFmtId="0" fontId="18" fillId="3" borderId="21" xfId="1" applyFont="1" applyFill="1" applyBorder="1" applyAlignment="1">
      <alignment horizontal="center" vertical="center"/>
    </xf>
    <xf numFmtId="178" fontId="15" fillId="0" borderId="32" xfId="1" applyNumberFormat="1" applyFont="1" applyBorder="1">
      <alignment vertical="center"/>
    </xf>
    <xf numFmtId="0" fontId="18" fillId="0" borderId="21" xfId="1" applyFont="1" applyBorder="1" applyAlignment="1">
      <alignment horizontal="center" vertical="center"/>
    </xf>
    <xf numFmtId="0" fontId="27" fillId="0" borderId="34" xfId="1" applyFont="1" applyFill="1" applyBorder="1" applyAlignment="1">
      <alignment horizontal="center" vertical="center"/>
    </xf>
    <xf numFmtId="178" fontId="14" fillId="0" borderId="40" xfId="1" applyNumberFormat="1" applyFont="1" applyFill="1" applyBorder="1">
      <alignment vertical="center"/>
    </xf>
    <xf numFmtId="178" fontId="14" fillId="0" borderId="39" xfId="1" applyNumberFormat="1" applyFont="1" applyFill="1" applyBorder="1">
      <alignment vertical="center"/>
    </xf>
    <xf numFmtId="180" fontId="14" fillId="0" borderId="40" xfId="1" applyNumberFormat="1" applyFont="1" applyFill="1" applyBorder="1">
      <alignment vertical="center"/>
    </xf>
    <xf numFmtId="180" fontId="14" fillId="0" borderId="36" xfId="1" applyNumberFormat="1" applyFont="1" applyFill="1" applyBorder="1">
      <alignment vertical="center"/>
    </xf>
    <xf numFmtId="0" fontId="27" fillId="0" borderId="40" xfId="1" applyFont="1" applyFill="1" applyBorder="1" applyAlignment="1">
      <alignment horizontal="center" vertical="center"/>
    </xf>
    <xf numFmtId="0" fontId="27" fillId="0" borderId="43" xfId="1" applyFont="1" applyFill="1" applyBorder="1" applyAlignment="1">
      <alignment horizontal="center" vertical="center"/>
    </xf>
    <xf numFmtId="183" fontId="27" fillId="0" borderId="21" xfId="1" applyNumberFormat="1" applyFont="1" applyFill="1" applyBorder="1" applyAlignment="1">
      <alignment horizontal="center" vertical="center"/>
    </xf>
    <xf numFmtId="178" fontId="23" fillId="0" borderId="32" xfId="1" applyNumberFormat="1" applyFont="1" applyFill="1" applyBorder="1">
      <alignment vertical="center"/>
    </xf>
    <xf numFmtId="0" fontId="32" fillId="0" borderId="21" xfId="1" applyFont="1" applyFill="1" applyBorder="1" applyAlignment="1">
      <alignment horizontal="center" vertical="center"/>
    </xf>
    <xf numFmtId="57" fontId="15" fillId="0" borderId="47" xfId="1" applyNumberFormat="1" applyFont="1" applyFill="1" applyBorder="1" applyAlignment="1">
      <alignment horizontal="right" vertical="center"/>
    </xf>
    <xf numFmtId="176" fontId="15" fillId="0" borderId="22" xfId="1" applyNumberFormat="1" applyFont="1" applyBorder="1">
      <alignment vertical="center"/>
    </xf>
    <xf numFmtId="176" fontId="15" fillId="0" borderId="32" xfId="1" applyNumberFormat="1" applyFont="1" applyBorder="1">
      <alignment vertical="center"/>
    </xf>
    <xf numFmtId="38" fontId="15" fillId="0" borderId="22" xfId="3" applyFont="1" applyFill="1" applyBorder="1" applyAlignment="1" applyProtection="1">
      <alignment horizontal="right" vertical="center"/>
    </xf>
    <xf numFmtId="176" fontId="15" fillId="0" borderId="32" xfId="1" applyNumberFormat="1" applyFont="1" applyFill="1" applyBorder="1" applyAlignment="1">
      <alignment horizontal="right" vertical="center"/>
    </xf>
    <xf numFmtId="176" fontId="15" fillId="0" borderId="22" xfId="1" applyNumberFormat="1" applyFont="1" applyFill="1" applyBorder="1">
      <alignment vertical="center"/>
    </xf>
    <xf numFmtId="176" fontId="15" fillId="0" borderId="21" xfId="1" applyNumberFormat="1" applyFont="1" applyFill="1" applyBorder="1">
      <alignment vertical="center"/>
    </xf>
    <xf numFmtId="176" fontId="15" fillId="0" borderId="51" xfId="1" applyNumberFormat="1" applyFont="1" applyFill="1" applyBorder="1">
      <alignment vertical="center"/>
    </xf>
    <xf numFmtId="177" fontId="15" fillId="0" borderId="21" xfId="1" applyNumberFormat="1" applyFont="1" applyFill="1" applyBorder="1">
      <alignment vertical="center"/>
    </xf>
    <xf numFmtId="38" fontId="14" fillId="0" borderId="22" xfId="3" applyNumberFormat="1" applyFont="1" applyFill="1" applyBorder="1" applyAlignment="1">
      <alignment horizontal="right" vertical="center"/>
    </xf>
    <xf numFmtId="176" fontId="14" fillId="0" borderId="21" xfId="1" applyNumberFormat="1" applyFont="1" applyFill="1" applyBorder="1">
      <alignment vertical="center"/>
    </xf>
    <xf numFmtId="176" fontId="14" fillId="0" borderId="32" xfId="1" applyNumberFormat="1" applyFont="1" applyFill="1" applyBorder="1">
      <alignment vertical="center"/>
    </xf>
    <xf numFmtId="0" fontId="33" fillId="0" borderId="21" xfId="1" applyFont="1" applyFill="1" applyBorder="1" applyAlignment="1">
      <alignment horizontal="center" vertical="center"/>
    </xf>
    <xf numFmtId="0" fontId="17" fillId="0" borderId="30" xfId="1" applyFont="1" applyFill="1" applyBorder="1">
      <alignment vertical="center"/>
    </xf>
    <xf numFmtId="38" fontId="14" fillId="0" borderId="22" xfId="3" applyNumberFormat="1" applyFont="1" applyFill="1" applyBorder="1">
      <alignment vertical="center"/>
    </xf>
    <xf numFmtId="177" fontId="14" fillId="0" borderId="21" xfId="1" applyNumberFormat="1" applyFont="1" applyFill="1" applyBorder="1">
      <alignment vertical="center"/>
    </xf>
    <xf numFmtId="0" fontId="15" fillId="0" borderId="0" xfId="1" applyFont="1" applyFill="1" applyProtection="1">
      <alignment vertical="center"/>
    </xf>
    <xf numFmtId="176" fontId="15" fillId="0" borderId="32" xfId="1" applyNumberFormat="1" applyFont="1" applyFill="1" applyBorder="1">
      <alignment vertical="center"/>
    </xf>
    <xf numFmtId="0" fontId="15" fillId="0" borderId="30" xfId="1" applyFont="1" applyFill="1" applyBorder="1" applyAlignment="1">
      <alignment horizontal="center" vertical="center"/>
    </xf>
    <xf numFmtId="0" fontId="14" fillId="0" borderId="34" xfId="1" applyFont="1" applyFill="1" applyBorder="1" applyProtection="1">
      <alignment vertical="center"/>
    </xf>
    <xf numFmtId="0" fontId="14" fillId="0" borderId="0" xfId="1" applyFont="1" applyFill="1" applyProtection="1">
      <alignment vertical="center"/>
    </xf>
    <xf numFmtId="49" fontId="15" fillId="0" borderId="29" xfId="1" applyNumberFormat="1" applyFont="1" applyFill="1" applyBorder="1" applyAlignment="1" applyProtection="1">
      <alignment horizontal="center" vertical="center"/>
      <protection locked="0"/>
    </xf>
    <xf numFmtId="0" fontId="15" fillId="0" borderId="47" xfId="1" applyFont="1" applyFill="1" applyBorder="1" applyProtection="1">
      <alignment vertical="center"/>
      <protection locked="0"/>
    </xf>
    <xf numFmtId="179" fontId="15" fillId="0" borderId="30" xfId="1" applyNumberFormat="1" applyFont="1" applyFill="1" applyBorder="1">
      <alignment vertical="center"/>
    </xf>
    <xf numFmtId="0" fontId="15" fillId="0" borderId="34" xfId="1" applyFont="1" applyFill="1" applyBorder="1" applyAlignment="1" applyProtection="1">
      <alignment horizontal="center" vertical="center"/>
      <protection locked="0"/>
    </xf>
    <xf numFmtId="49" fontId="14" fillId="0" borderId="29" xfId="1" quotePrefix="1" applyNumberFormat="1" applyFont="1" applyFill="1" applyBorder="1" applyAlignment="1" applyProtection="1">
      <alignment horizontal="center" vertical="center"/>
      <protection locked="0"/>
    </xf>
    <xf numFmtId="0" fontId="14" fillId="0" borderId="47" xfId="1" applyFont="1" applyFill="1" applyBorder="1" applyProtection="1">
      <alignment vertical="center"/>
      <protection locked="0"/>
    </xf>
    <xf numFmtId="0" fontId="15" fillId="0" borderId="30" xfId="1" applyFont="1" applyFill="1" applyBorder="1" applyAlignment="1">
      <alignment vertical="center"/>
    </xf>
    <xf numFmtId="38" fontId="15" fillId="0" borderId="22" xfId="3" applyFont="1" applyFill="1" applyBorder="1" applyAlignment="1">
      <alignment vertical="center"/>
    </xf>
    <xf numFmtId="176" fontId="15" fillId="0" borderId="22" xfId="1" applyNumberFormat="1" applyFont="1" applyFill="1" applyBorder="1" applyAlignment="1">
      <alignment vertical="center"/>
    </xf>
    <xf numFmtId="178" fontId="15" fillId="0" borderId="21" xfId="1" applyNumberFormat="1" applyFont="1" applyFill="1" applyBorder="1" applyAlignment="1">
      <alignment vertical="center"/>
    </xf>
    <xf numFmtId="178" fontId="15" fillId="0" borderId="32" xfId="1" applyNumberFormat="1" applyFont="1" applyFill="1" applyBorder="1" applyAlignment="1">
      <alignment vertical="center"/>
    </xf>
    <xf numFmtId="180" fontId="15" fillId="0" borderId="21" xfId="1" applyNumberFormat="1" applyFont="1" applyFill="1" applyBorder="1" applyAlignment="1">
      <alignment vertical="center"/>
    </xf>
    <xf numFmtId="180" fontId="15" fillId="0" borderId="30" xfId="1" applyNumberFormat="1" applyFont="1" applyFill="1" applyBorder="1" applyAlignment="1">
      <alignment vertical="center"/>
    </xf>
    <xf numFmtId="180" fontId="15" fillId="0" borderId="32" xfId="1" applyNumberFormat="1" applyFont="1" applyFill="1" applyBorder="1" applyAlignment="1">
      <alignment vertical="center"/>
    </xf>
    <xf numFmtId="0" fontId="28" fillId="0" borderId="0" xfId="1" applyFont="1" applyFill="1" applyAlignment="1">
      <alignment vertical="center"/>
    </xf>
    <xf numFmtId="49" fontId="15" fillId="0" borderId="69" xfId="1" applyNumberFormat="1" applyFont="1" applyFill="1" applyBorder="1" applyAlignment="1">
      <alignment horizontal="center" vertical="center"/>
    </xf>
    <xf numFmtId="0" fontId="15" fillId="0" borderId="36" xfId="1" applyFont="1" applyFill="1" applyBorder="1">
      <alignment vertical="center"/>
    </xf>
    <xf numFmtId="0" fontId="15" fillId="0" borderId="40" xfId="1" applyFont="1" applyFill="1" applyBorder="1" applyAlignment="1">
      <alignment horizontal="center" vertical="center"/>
    </xf>
    <xf numFmtId="0" fontId="15" fillId="0" borderId="38" xfId="1" applyFont="1" applyFill="1" applyBorder="1" applyAlignment="1">
      <alignment horizontal="center" vertical="center"/>
    </xf>
    <xf numFmtId="38" fontId="15" fillId="0" borderId="38" xfId="3" applyFont="1" applyFill="1" applyBorder="1">
      <alignment vertical="center"/>
    </xf>
    <xf numFmtId="176" fontId="15" fillId="0" borderId="38" xfId="1" applyNumberFormat="1" applyFont="1" applyFill="1" applyBorder="1">
      <alignment vertical="center"/>
    </xf>
    <xf numFmtId="179" fontId="15" fillId="0" borderId="48" xfId="1" applyNumberFormat="1" applyFont="1" applyFill="1" applyBorder="1">
      <alignment vertical="center"/>
    </xf>
    <xf numFmtId="178" fontId="15" fillId="0" borderId="40" xfId="1" applyNumberFormat="1" applyFont="1" applyFill="1" applyBorder="1">
      <alignment vertical="center"/>
    </xf>
    <xf numFmtId="178" fontId="15" fillId="0" borderId="39" xfId="1" applyNumberFormat="1" applyFont="1" applyFill="1" applyBorder="1">
      <alignment vertical="center"/>
    </xf>
    <xf numFmtId="180" fontId="15" fillId="0" borderId="40" xfId="1" applyNumberFormat="1" applyFont="1" applyFill="1" applyBorder="1">
      <alignment vertical="center"/>
    </xf>
    <xf numFmtId="180" fontId="15" fillId="0" borderId="36" xfId="1" applyNumberFormat="1" applyFont="1" applyFill="1" applyBorder="1">
      <alignment vertical="center"/>
    </xf>
    <xf numFmtId="180" fontId="15" fillId="0" borderId="39" xfId="1" applyNumberFormat="1" applyFont="1" applyFill="1" applyBorder="1">
      <alignment vertical="center"/>
    </xf>
    <xf numFmtId="0" fontId="18" fillId="0" borderId="40" xfId="1" applyFont="1" applyFill="1" applyBorder="1" applyAlignment="1">
      <alignment horizontal="center" vertical="center"/>
    </xf>
    <xf numFmtId="181" fontId="15" fillId="0" borderId="41" xfId="1" applyNumberFormat="1" applyFont="1" applyFill="1" applyBorder="1" applyAlignment="1">
      <alignment vertical="center"/>
    </xf>
    <xf numFmtId="181" fontId="15" fillId="0" borderId="36" xfId="1" applyNumberFormat="1" applyFont="1" applyFill="1" applyBorder="1" applyAlignment="1">
      <alignment vertical="center"/>
    </xf>
    <xf numFmtId="49" fontId="14" fillId="0" borderId="0" xfId="1" applyNumberFormat="1" applyFont="1" applyBorder="1" applyAlignment="1">
      <alignment horizontal="center" vertical="center"/>
    </xf>
    <xf numFmtId="0" fontId="14" fillId="0" borderId="0" xfId="1" applyFont="1" applyBorder="1">
      <alignment vertical="center"/>
    </xf>
    <xf numFmtId="176" fontId="14" fillId="0" borderId="0" xfId="2" applyNumberFormat="1" applyFont="1" applyBorder="1">
      <alignment vertical="center"/>
    </xf>
    <xf numFmtId="176" fontId="14" fillId="0" borderId="0" xfId="1" applyNumberFormat="1" applyFont="1" applyBorder="1">
      <alignment vertical="center"/>
    </xf>
    <xf numFmtId="179" fontId="14" fillId="0" borderId="0" xfId="1" applyNumberFormat="1" applyFont="1" applyBorder="1" applyAlignment="1">
      <alignment horizontal="right" vertical="center"/>
    </xf>
    <xf numFmtId="177" fontId="14" fillId="0" borderId="0" xfId="1" applyNumberFormat="1" applyFont="1" applyBorder="1">
      <alignment vertical="center"/>
    </xf>
    <xf numFmtId="49" fontId="14" fillId="0" borderId="71" xfId="1" applyNumberFormat="1" applyFont="1" applyBorder="1" applyAlignment="1">
      <alignment horizontal="center" vertical="center"/>
    </xf>
    <xf numFmtId="176" fontId="14" fillId="0" borderId="72" xfId="2" applyNumberFormat="1" applyFont="1" applyBorder="1">
      <alignment vertical="center"/>
    </xf>
    <xf numFmtId="176" fontId="14" fillId="0" borderId="72" xfId="1" applyNumberFormat="1" applyFont="1" applyBorder="1">
      <alignment vertical="center"/>
    </xf>
    <xf numFmtId="179" fontId="14" fillId="0" borderId="73" xfId="1" applyNumberFormat="1" applyFont="1" applyBorder="1" applyAlignment="1">
      <alignment horizontal="right" vertical="center"/>
    </xf>
    <xf numFmtId="176" fontId="14" fillId="0" borderId="67" xfId="1" applyNumberFormat="1" applyFont="1" applyBorder="1">
      <alignment vertical="center"/>
    </xf>
    <xf numFmtId="176" fontId="14" fillId="0" borderId="74" xfId="1" applyNumberFormat="1" applyFont="1" applyBorder="1">
      <alignment vertical="center"/>
    </xf>
    <xf numFmtId="177" fontId="14" fillId="0" borderId="67" xfId="1" applyNumberFormat="1" applyFont="1" applyBorder="1">
      <alignment vertical="center"/>
    </xf>
    <xf numFmtId="177" fontId="14" fillId="0" borderId="74" xfId="1" applyNumberFormat="1" applyFont="1" applyBorder="1">
      <alignment vertical="center"/>
    </xf>
    <xf numFmtId="177" fontId="14" fillId="0" borderId="75" xfId="1" applyNumberFormat="1" applyFont="1" applyBorder="1">
      <alignment vertical="center"/>
    </xf>
    <xf numFmtId="178" fontId="15" fillId="2" borderId="4" xfId="1" applyNumberFormat="1" applyFont="1" applyFill="1" applyBorder="1" applyAlignment="1">
      <alignment horizontal="right" vertical="center"/>
    </xf>
    <xf numFmtId="176" fontId="21" fillId="2" borderId="3" xfId="1" applyNumberFormat="1" applyFont="1" applyFill="1" applyBorder="1">
      <alignment vertical="center"/>
    </xf>
    <xf numFmtId="177" fontId="15" fillId="2" borderId="70" xfId="1" applyNumberFormat="1" applyFont="1" applyFill="1" applyBorder="1" applyAlignment="1">
      <alignment horizontal="center" vertical="center"/>
    </xf>
    <xf numFmtId="180" fontId="14" fillId="0" borderId="0" xfId="1" applyNumberFormat="1" applyFont="1" applyFill="1" applyAlignment="1">
      <alignment horizontal="right" vertical="center"/>
    </xf>
    <xf numFmtId="180" fontId="15" fillId="0" borderId="0" xfId="1" applyNumberFormat="1" applyFont="1" applyAlignment="1">
      <alignment horizontal="right" vertical="center"/>
    </xf>
    <xf numFmtId="49" fontId="34" fillId="0" borderId="0" xfId="1" applyNumberFormat="1" applyFont="1" applyFill="1" applyAlignment="1">
      <alignment horizontal="right" vertical="center"/>
    </xf>
    <xf numFmtId="182" fontId="34" fillId="0" borderId="0" xfId="1" applyNumberFormat="1" applyFont="1" applyFill="1" applyAlignment="1">
      <alignment horizontal="right" vertical="center"/>
    </xf>
    <xf numFmtId="187" fontId="14" fillId="0" borderId="0" xfId="1" applyNumberFormat="1" applyFont="1" applyAlignment="1">
      <alignment horizontal="right" vertical="center"/>
    </xf>
    <xf numFmtId="187" fontId="14" fillId="0" borderId="0" xfId="1" applyNumberFormat="1" applyFont="1" applyAlignment="1" applyProtection="1">
      <alignment horizontal="right" vertical="center"/>
    </xf>
    <xf numFmtId="187" fontId="14" fillId="0" borderId="0" xfId="1" applyNumberFormat="1" applyFont="1" applyFill="1" applyAlignment="1">
      <alignment horizontal="right" vertical="center"/>
    </xf>
    <xf numFmtId="187" fontId="15" fillId="0" borderId="0" xfId="1" applyNumberFormat="1" applyFont="1" applyFill="1" applyAlignment="1">
      <alignment horizontal="right" vertical="center"/>
    </xf>
    <xf numFmtId="187" fontId="14" fillId="6" borderId="0" xfId="1" applyNumberFormat="1" applyFont="1" applyFill="1" applyAlignment="1">
      <alignment horizontal="right" vertical="center"/>
    </xf>
    <xf numFmtId="187" fontId="28" fillId="0" borderId="0" xfId="1" applyNumberFormat="1" applyFont="1" applyAlignment="1">
      <alignment horizontal="right" vertical="center"/>
    </xf>
    <xf numFmtId="187" fontId="29" fillId="4" borderId="0" xfId="1" applyNumberFormat="1" applyFont="1" applyFill="1" applyAlignment="1">
      <alignment horizontal="right" vertical="center"/>
    </xf>
    <xf numFmtId="187" fontId="14" fillId="4" borderId="0" xfId="1" applyNumberFormat="1" applyFont="1" applyFill="1" applyAlignment="1">
      <alignment horizontal="right" vertical="center"/>
    </xf>
    <xf numFmtId="187" fontId="31" fillId="0" borderId="0" xfId="1" applyNumberFormat="1" applyFont="1" applyAlignment="1">
      <alignment horizontal="right" vertical="center"/>
    </xf>
    <xf numFmtId="187" fontId="20" fillId="0" borderId="0" xfId="1" applyNumberFormat="1" applyFont="1" applyFill="1" applyAlignment="1">
      <alignment horizontal="right" vertical="center"/>
    </xf>
    <xf numFmtId="187" fontId="20" fillId="0" borderId="0" xfId="1" applyNumberFormat="1" applyFont="1" applyAlignment="1">
      <alignment horizontal="right" vertical="center"/>
    </xf>
    <xf numFmtId="187" fontId="23" fillId="0" borderId="0" xfId="0" applyNumberFormat="1" applyFont="1" applyAlignment="1">
      <alignment horizontal="right" vertical="center"/>
    </xf>
    <xf numFmtId="187" fontId="22" fillId="0" borderId="0" xfId="1" applyNumberFormat="1" applyFont="1" applyFill="1" applyAlignment="1">
      <alignment horizontal="right" vertical="center"/>
    </xf>
    <xf numFmtId="187" fontId="22" fillId="0" borderId="0" xfId="1" applyNumberFormat="1" applyFont="1" applyAlignment="1">
      <alignment horizontal="right" vertical="center"/>
    </xf>
    <xf numFmtId="187" fontId="34" fillId="4" borderId="0" xfId="1" applyNumberFormat="1" applyFont="1" applyFill="1" applyAlignment="1">
      <alignment horizontal="right" vertical="center"/>
    </xf>
    <xf numFmtId="187" fontId="15" fillId="0" borderId="0" xfId="0" applyNumberFormat="1" applyFont="1" applyAlignment="1">
      <alignment horizontal="right" vertical="center"/>
    </xf>
    <xf numFmtId="187" fontId="14" fillId="5" borderId="0" xfId="1" applyNumberFormat="1" applyFont="1" applyFill="1" applyAlignment="1">
      <alignment horizontal="right" vertical="center"/>
    </xf>
    <xf numFmtId="187" fontId="15" fillId="5" borderId="0" xfId="1" applyNumberFormat="1" applyFont="1" applyFill="1" applyAlignment="1">
      <alignment horizontal="right" vertical="center"/>
    </xf>
    <xf numFmtId="187" fontId="15" fillId="0" borderId="0" xfId="1" applyNumberFormat="1" applyFont="1" applyAlignment="1">
      <alignment horizontal="right" vertical="center"/>
    </xf>
    <xf numFmtId="187" fontId="34" fillId="0" borderId="0" xfId="1" applyNumberFormat="1" applyFont="1" applyFill="1" applyAlignment="1">
      <alignment horizontal="right" vertical="center"/>
    </xf>
    <xf numFmtId="187" fontId="15" fillId="4" borderId="0" xfId="1" applyNumberFormat="1" applyFont="1" applyFill="1" applyAlignment="1">
      <alignment horizontal="right" vertical="center"/>
    </xf>
    <xf numFmtId="187" fontId="23" fillId="0" borderId="0" xfId="0" applyNumberFormat="1" applyFont="1" applyFill="1" applyAlignment="1">
      <alignment horizontal="right" vertical="center"/>
    </xf>
    <xf numFmtId="187" fontId="29" fillId="0" borderId="0" xfId="1" applyNumberFormat="1" applyFont="1" applyFill="1" applyAlignment="1">
      <alignment horizontal="right" vertical="center"/>
    </xf>
    <xf numFmtId="187" fontId="29" fillId="0" borderId="0" xfId="1" applyNumberFormat="1" applyFont="1" applyAlignment="1">
      <alignment horizontal="right" vertical="center"/>
    </xf>
    <xf numFmtId="187" fontId="29" fillId="0" borderId="0" xfId="0" applyNumberFormat="1" applyFont="1" applyFill="1" applyAlignment="1">
      <alignment horizontal="right" vertical="center"/>
    </xf>
    <xf numFmtId="0" fontId="14" fillId="0" borderId="18" xfId="1" applyFont="1" applyBorder="1" applyAlignment="1" applyProtection="1">
      <alignment horizontal="center" vertical="center" wrapText="1"/>
    </xf>
    <xf numFmtId="0" fontId="13" fillId="0" borderId="28" xfId="1" applyFont="1" applyBorder="1">
      <alignment vertical="center"/>
    </xf>
    <xf numFmtId="181" fontId="14" fillId="0" borderId="84" xfId="1" applyNumberFormat="1" applyFont="1" applyFill="1" applyBorder="1" applyAlignment="1">
      <alignment horizontal="center" vertical="center" shrinkToFit="1"/>
    </xf>
    <xf numFmtId="181" fontId="14" fillId="0" borderId="81" xfId="1" applyNumberFormat="1" applyFont="1" applyFill="1" applyBorder="1" applyAlignment="1">
      <alignment horizontal="center" vertical="center" shrinkToFit="1"/>
    </xf>
    <xf numFmtId="177" fontId="14" fillId="0" borderId="47" xfId="1" applyNumberFormat="1" applyFont="1" applyFill="1" applyBorder="1" applyAlignment="1">
      <alignment horizontal="center" vertical="center" shrinkToFit="1"/>
    </xf>
    <xf numFmtId="177" fontId="14" fillId="0" borderId="32" xfId="1" applyNumberFormat="1" applyFont="1" applyFill="1" applyBorder="1" applyAlignment="1">
      <alignment horizontal="center" vertical="center" shrinkToFit="1"/>
    </xf>
    <xf numFmtId="181" fontId="14" fillId="0" borderId="47" xfId="1" applyNumberFormat="1" applyFont="1" applyFill="1" applyBorder="1" applyAlignment="1">
      <alignment horizontal="center" vertical="center" shrinkToFit="1"/>
    </xf>
    <xf numFmtId="181" fontId="14" fillId="0" borderId="32" xfId="1" applyNumberFormat="1" applyFont="1" applyFill="1" applyBorder="1" applyAlignment="1">
      <alignment horizontal="center" vertical="center" shrinkToFit="1"/>
    </xf>
    <xf numFmtId="0" fontId="15" fillId="2" borderId="1" xfId="1" applyNumberFormat="1" applyFont="1" applyFill="1" applyBorder="1" applyAlignment="1">
      <alignment horizontal="center" vertical="center"/>
    </xf>
    <xf numFmtId="0" fontId="15" fillId="2" borderId="7" xfId="1" applyNumberFormat="1" applyFont="1" applyFill="1" applyBorder="1" applyAlignment="1">
      <alignment horizontal="center" vertical="center"/>
    </xf>
    <xf numFmtId="0" fontId="15" fillId="2" borderId="5" xfId="1" applyFont="1" applyFill="1" applyBorder="1" applyAlignment="1">
      <alignment horizontal="center" vertical="center"/>
    </xf>
    <xf numFmtId="0" fontId="15" fillId="2" borderId="6" xfId="1" applyFont="1" applyFill="1" applyBorder="1" applyAlignment="1">
      <alignment horizontal="center" vertical="center"/>
    </xf>
    <xf numFmtId="0" fontId="15" fillId="2" borderId="7" xfId="1" applyFont="1" applyFill="1" applyBorder="1" applyAlignment="1">
      <alignment horizontal="center" vertical="center"/>
    </xf>
    <xf numFmtId="0" fontId="15" fillId="2" borderId="44" xfId="1" applyNumberFormat="1" applyFont="1" applyFill="1" applyBorder="1" applyAlignment="1">
      <alignment horizontal="center" vertical="center"/>
    </xf>
    <xf numFmtId="0" fontId="15" fillId="2" borderId="2" xfId="1" applyNumberFormat="1" applyFont="1" applyFill="1" applyBorder="1" applyAlignment="1">
      <alignment horizontal="center" vertical="center"/>
    </xf>
    <xf numFmtId="49" fontId="16" fillId="0" borderId="0" xfId="1" applyNumberFormat="1" applyFont="1" applyBorder="1" applyAlignment="1">
      <alignment horizontal="left" vertical="center" shrinkToFit="1"/>
    </xf>
    <xf numFmtId="0" fontId="15" fillId="2" borderId="44" xfId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0" fontId="14" fillId="0" borderId="3" xfId="1" applyFont="1" applyBorder="1" applyAlignment="1" applyProtection="1">
      <alignment horizontal="center" vertical="center"/>
    </xf>
    <xf numFmtId="0" fontId="14" fillId="0" borderId="4" xfId="1" applyFont="1" applyBorder="1" applyAlignment="1" applyProtection="1">
      <alignment horizontal="center" vertical="center"/>
    </xf>
    <xf numFmtId="0" fontId="14" fillId="0" borderId="2" xfId="1" applyFont="1" applyBorder="1" applyAlignment="1" applyProtection="1">
      <alignment horizontal="center" vertical="center"/>
    </xf>
    <xf numFmtId="0" fontId="14" fillId="0" borderId="5" xfId="1" applyFont="1" applyBorder="1" applyAlignment="1" applyProtection="1">
      <alignment horizontal="center" vertical="center"/>
    </xf>
    <xf numFmtId="0" fontId="14" fillId="0" borderId="6" xfId="1" applyFont="1" applyBorder="1" applyAlignment="1" applyProtection="1">
      <alignment horizontal="center" vertical="center"/>
    </xf>
    <xf numFmtId="0" fontId="14" fillId="0" borderId="7" xfId="1" applyFont="1" applyBorder="1" applyAlignment="1" applyProtection="1">
      <alignment horizontal="center" vertical="center"/>
    </xf>
    <xf numFmtId="49" fontId="14" fillId="0" borderId="9" xfId="1" applyNumberFormat="1" applyFont="1" applyBorder="1" applyAlignment="1" applyProtection="1">
      <alignment horizontal="center" vertical="center"/>
    </xf>
    <xf numFmtId="49" fontId="14" fillId="0" borderId="19" xfId="1" applyNumberFormat="1" applyFont="1" applyBorder="1" applyAlignment="1" applyProtection="1">
      <alignment horizontal="center" vertical="center"/>
    </xf>
    <xf numFmtId="0" fontId="14" fillId="0" borderId="10" xfId="1" applyFont="1" applyBorder="1" applyAlignment="1" applyProtection="1">
      <alignment horizontal="center" vertical="center"/>
    </xf>
    <xf numFmtId="0" fontId="14" fillId="0" borderId="20" xfId="1" applyFont="1" applyBorder="1" applyAlignment="1" applyProtection="1">
      <alignment horizontal="center" vertical="center"/>
    </xf>
    <xf numFmtId="0" fontId="14" fillId="0" borderId="11" xfId="1" applyFont="1" applyBorder="1" applyAlignment="1" applyProtection="1">
      <alignment horizontal="center" vertical="center"/>
    </xf>
    <xf numFmtId="0" fontId="14" fillId="0" borderId="21" xfId="1" applyFont="1" applyBorder="1" applyAlignment="1" applyProtection="1">
      <alignment horizontal="center" vertical="center"/>
    </xf>
    <xf numFmtId="0" fontId="14" fillId="0" borderId="12" xfId="1" applyFont="1" applyBorder="1" applyAlignment="1" applyProtection="1">
      <alignment horizontal="center" vertical="center"/>
    </xf>
    <xf numFmtId="0" fontId="14" fillId="0" borderId="22" xfId="1" applyFont="1" applyBorder="1" applyAlignment="1" applyProtection="1">
      <alignment horizontal="center" vertical="center"/>
    </xf>
    <xf numFmtId="176" fontId="14" fillId="0" borderId="12" xfId="2" applyNumberFormat="1" applyFont="1" applyBorder="1" applyAlignment="1" applyProtection="1">
      <alignment horizontal="center" vertical="center" wrapText="1"/>
    </xf>
    <xf numFmtId="176" fontId="14" fillId="0" borderId="22" xfId="2" applyNumberFormat="1" applyFont="1" applyBorder="1" applyAlignment="1" applyProtection="1">
      <alignment horizontal="center" vertical="center" wrapText="1"/>
    </xf>
    <xf numFmtId="176" fontId="14" fillId="0" borderId="12" xfId="1" applyNumberFormat="1" applyFont="1" applyBorder="1" applyAlignment="1" applyProtection="1">
      <alignment horizontal="center" vertical="center" wrapText="1"/>
    </xf>
    <xf numFmtId="176" fontId="14" fillId="0" borderId="22" xfId="1" applyNumberFormat="1" applyFont="1" applyBorder="1" applyAlignment="1" applyProtection="1">
      <alignment horizontal="center" vertical="center" wrapText="1"/>
    </xf>
    <xf numFmtId="0" fontId="14" fillId="0" borderId="13" xfId="1" applyFont="1" applyBorder="1" applyAlignment="1" applyProtection="1">
      <alignment horizontal="center" vertical="center" wrapText="1"/>
    </xf>
    <xf numFmtId="0" fontId="14" fillId="0" borderId="23" xfId="1" applyFont="1" applyBorder="1" applyAlignment="1" applyProtection="1">
      <alignment horizontal="center" vertical="center" wrapText="1"/>
    </xf>
    <xf numFmtId="176" fontId="14" fillId="0" borderId="14" xfId="1" applyNumberFormat="1" applyFont="1" applyBorder="1" applyAlignment="1" applyProtection="1">
      <alignment horizontal="center" vertical="center"/>
    </xf>
    <xf numFmtId="176" fontId="14" fillId="0" borderId="10" xfId="1" applyNumberFormat="1" applyFont="1" applyBorder="1" applyAlignment="1" applyProtection="1">
      <alignment horizontal="center" vertical="center"/>
    </xf>
    <xf numFmtId="177" fontId="14" fillId="0" borderId="14" xfId="1" applyNumberFormat="1" applyFont="1" applyBorder="1" applyAlignment="1" applyProtection="1">
      <alignment horizontal="center" vertical="center"/>
    </xf>
    <xf numFmtId="177" fontId="14" fillId="0" borderId="10" xfId="1" applyNumberFormat="1" applyFont="1" applyBorder="1" applyAlignment="1" applyProtection="1">
      <alignment horizontal="center" vertical="center"/>
    </xf>
    <xf numFmtId="0" fontId="14" fillId="0" borderId="15" xfId="1" applyFont="1" applyBorder="1" applyAlignment="1" applyProtection="1">
      <alignment horizontal="center" vertical="center"/>
    </xf>
    <xf numFmtId="0" fontId="14" fillId="0" borderId="16" xfId="1" applyFont="1" applyBorder="1" applyAlignment="1" applyProtection="1">
      <alignment horizontal="center" vertical="center"/>
    </xf>
    <xf numFmtId="0" fontId="14" fillId="0" borderId="17" xfId="1" applyFont="1" applyBorder="1" applyAlignment="1" applyProtection="1">
      <alignment horizontal="center" vertical="center"/>
    </xf>
  </cellXfs>
  <cellStyles count="7">
    <cellStyle name="Normal" xfId="6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標準" xfId="0" builtinId="0"/>
    <cellStyle name="標準 2" xfId="1" xr:uid="{00000000-0005-0000-0000-000005000000}"/>
    <cellStyle name="標準 2 2" xfId="5" xr:uid="{00000000-0005-0000-0000-000006000000}"/>
  </cellStyles>
  <dxfs count="390"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9"/>
      </font>
      <fill>
        <patternFill>
          <bgColor indexed="63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ndense val="0"/>
        <extend val="0"/>
        <color theme="0"/>
      </font>
      <fill>
        <patternFill>
          <bgColor theme="1" tint="0.24994659260841701"/>
        </patternFill>
      </fill>
    </dxf>
    <dxf>
      <font>
        <condense val="0"/>
        <extend val="0"/>
        <color theme="0"/>
      </font>
      <fill>
        <patternFill>
          <bgColor theme="1" tint="0.24994659260841701"/>
        </patternFill>
      </fill>
    </dxf>
    <dxf>
      <font>
        <condense val="0"/>
        <extend val="0"/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rgb="FFFFFFFF"/>
      </font>
      <fill>
        <patternFill>
          <bgColor rgb="FF404040"/>
        </patternFill>
      </fill>
    </dxf>
    <dxf>
      <font>
        <color rgb="FFFFFFFF"/>
      </font>
      <fill>
        <patternFill>
          <bgColor rgb="FF404040"/>
        </patternFill>
      </fill>
    </dxf>
    <dxf>
      <font>
        <color rgb="FFFFFFFF"/>
      </font>
      <fill>
        <patternFill>
          <bgColor rgb="FF404040"/>
        </patternFill>
      </fill>
    </dxf>
    <dxf>
      <font>
        <color rgb="FFFFFFFF"/>
      </font>
      <fill>
        <patternFill>
          <bgColor rgb="FF404040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9"/>
      </font>
      <fill>
        <patternFill>
          <bgColor indexed="63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9"/>
      </font>
      <fill>
        <patternFill>
          <bgColor indexed="63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9"/>
      </font>
      <fill>
        <patternFill>
          <bgColor indexed="63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ndense val="0"/>
        <extend val="0"/>
        <color theme="0"/>
      </font>
      <fill>
        <patternFill>
          <bgColor theme="1" tint="0.24994659260841701"/>
        </patternFill>
      </fill>
    </dxf>
    <dxf>
      <font>
        <condense val="0"/>
        <extend val="0"/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9"/>
      </font>
      <fill>
        <patternFill>
          <bgColor indexed="63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ndense val="0"/>
        <extend val="0"/>
        <color theme="0"/>
      </font>
      <fill>
        <patternFill>
          <bgColor theme="1" tint="0.24994659260841701"/>
        </patternFill>
      </fill>
    </dxf>
    <dxf>
      <font>
        <condense val="0"/>
        <extend val="0"/>
        <color theme="0"/>
      </font>
      <fill>
        <patternFill>
          <bgColor theme="1" tint="0.24994659260841701"/>
        </patternFill>
      </fill>
    </dxf>
    <dxf>
      <font>
        <condense val="0"/>
        <extend val="0"/>
        <color theme="0"/>
      </font>
      <fill>
        <patternFill>
          <bgColor theme="1" tint="0.24994659260841701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9"/>
      </font>
      <fill>
        <patternFill>
          <bgColor indexed="63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b val="0"/>
        <i val="0"/>
        <condense val="0"/>
        <extend val="0"/>
        <sz val="11"/>
        <color indexed="9"/>
      </font>
      <fill>
        <patternFill patternType="solid">
          <fgColor indexed="59"/>
          <bgColor indexed="63"/>
        </patternFill>
      </fill>
    </dxf>
    <dxf>
      <font>
        <b val="0"/>
        <i val="0"/>
        <condense val="0"/>
        <extend val="0"/>
        <sz val="11"/>
        <color indexed="9"/>
      </font>
      <fill>
        <patternFill patternType="solid">
          <fgColor indexed="59"/>
          <bgColor indexed="63"/>
        </patternFill>
      </fill>
    </dxf>
    <dxf>
      <font>
        <b val="0"/>
        <i val="0"/>
        <condense val="0"/>
        <extend val="0"/>
        <sz val="11"/>
        <color indexed="9"/>
      </font>
      <fill>
        <patternFill patternType="solid">
          <fgColor indexed="59"/>
          <bgColor indexed="63"/>
        </patternFill>
      </fill>
    </dxf>
    <dxf>
      <font>
        <b val="0"/>
        <i val="0"/>
        <condense val="0"/>
        <extend val="0"/>
        <sz val="11"/>
        <color indexed="9"/>
      </font>
      <fill>
        <patternFill patternType="solid">
          <fgColor indexed="59"/>
          <bgColor indexed="63"/>
        </patternFill>
      </fill>
    </dxf>
    <dxf>
      <font>
        <b val="0"/>
        <i val="0"/>
        <condense val="0"/>
        <extend val="0"/>
        <sz val="11"/>
        <color indexed="9"/>
      </font>
      <fill>
        <patternFill patternType="solid">
          <fgColor indexed="59"/>
          <bgColor indexed="63"/>
        </patternFill>
      </fill>
    </dxf>
    <dxf>
      <font>
        <b val="0"/>
        <i val="0"/>
        <condense val="0"/>
        <extend val="0"/>
        <sz val="11"/>
        <color indexed="9"/>
      </font>
      <fill>
        <patternFill patternType="solid">
          <fgColor indexed="59"/>
          <bgColor indexed="63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9"/>
      </font>
      <fill>
        <patternFill>
          <bgColor indexed="63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ndense val="0"/>
        <extend val="0"/>
        <color theme="0"/>
      </font>
      <fill>
        <patternFill>
          <bgColor theme="1" tint="0.24994659260841701"/>
        </patternFill>
      </fill>
    </dxf>
    <dxf>
      <font>
        <condense val="0"/>
        <extend val="0"/>
        <color theme="0"/>
      </font>
      <fill>
        <patternFill>
          <bgColor theme="1" tint="0.24994659260841701"/>
        </patternFill>
      </fill>
    </dxf>
    <dxf>
      <font>
        <condense val="0"/>
        <extend val="0"/>
        <color theme="0"/>
      </font>
      <fill>
        <patternFill>
          <bgColor theme="1" tint="0.24994659260841701"/>
        </patternFill>
      </fill>
    </dxf>
    <dxf>
      <font>
        <condense val="0"/>
        <extend val="0"/>
        <color theme="0"/>
      </font>
      <fill>
        <patternFill>
          <bgColor theme="1" tint="0.24994659260841701"/>
        </patternFill>
      </fill>
    </dxf>
    <dxf>
      <font>
        <condense val="0"/>
        <extend val="0"/>
        <color theme="0"/>
      </font>
      <fill>
        <patternFill>
          <bgColor theme="1" tint="0.24994659260841701"/>
        </patternFill>
      </fill>
    </dxf>
    <dxf>
      <font>
        <condense val="0"/>
        <extend val="0"/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9"/>
      </font>
      <fill>
        <patternFill>
          <bgColor indexed="63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ndense val="0"/>
        <extend val="0"/>
        <color theme="0"/>
      </font>
      <fill>
        <patternFill>
          <bgColor theme="1" tint="0.24994659260841701"/>
        </patternFill>
      </fill>
    </dxf>
    <dxf>
      <font>
        <condense val="0"/>
        <extend val="0"/>
        <color theme="0"/>
      </font>
      <fill>
        <patternFill>
          <bgColor theme="1" tint="0.24994659260841701"/>
        </patternFill>
      </fill>
    </dxf>
    <dxf>
      <font>
        <condense val="0"/>
        <extend val="0"/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ndense val="0"/>
        <extend val="0"/>
        <color theme="0"/>
      </font>
      <fill>
        <patternFill>
          <bgColor theme="1" tint="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93"/>
  <sheetViews>
    <sheetView tabSelected="1" view="pageBreakPreview" zoomScaleNormal="100" zoomScaleSheetLayoutView="10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9" defaultRowHeight="12" x14ac:dyDescent="0.2"/>
  <cols>
    <col min="1" max="1" width="5.6640625" style="814" customWidth="1"/>
    <col min="2" max="2" width="15.44140625" style="22" bestFit="1" customWidth="1"/>
    <col min="3" max="3" width="6.6640625" style="23" customWidth="1"/>
    <col min="4" max="4" width="5.6640625" style="24" customWidth="1"/>
    <col min="5" max="5" width="6.88671875" style="815" bestFit="1" customWidth="1"/>
    <col min="6" max="6" width="5.6640625" style="816" customWidth="1"/>
    <col min="7" max="7" width="9.6640625" style="817" bestFit="1" customWidth="1"/>
    <col min="8" max="8" width="6.6640625" style="818" bestFit="1" customWidth="1"/>
    <col min="9" max="9" width="5.109375" style="819" customWidth="1"/>
    <col min="10" max="10" width="5.109375" style="818" customWidth="1"/>
    <col min="11" max="11" width="5.109375" style="819" customWidth="1"/>
    <col min="12" max="12" width="6.88671875" style="820" customWidth="1"/>
    <col min="13" max="13" width="7.33203125" style="821" bestFit="1" customWidth="1"/>
    <col min="14" max="14" width="9" style="820" bestFit="1" customWidth="1"/>
    <col min="15" max="15" width="6.88671875" style="821" customWidth="1"/>
    <col min="16" max="16" width="5.109375" style="23" customWidth="1"/>
    <col min="17" max="17" width="8.6640625" style="821" customWidth="1"/>
    <col min="18" max="18" width="7.33203125" style="822" bestFit="1" customWidth="1"/>
    <col min="19" max="19" width="5.6640625" style="22" customWidth="1"/>
    <col min="20" max="20" width="3.21875" style="3" hidden="1" customWidth="1"/>
    <col min="21" max="21" width="0.88671875" style="3" hidden="1" customWidth="1"/>
    <col min="22" max="22" width="1.77734375" style="3" hidden="1" customWidth="1"/>
    <col min="23" max="23" width="1.109375" style="3" hidden="1" customWidth="1"/>
    <col min="24" max="24" width="1" style="3" hidden="1" customWidth="1"/>
    <col min="25" max="25" width="1.6640625" style="3" hidden="1" customWidth="1"/>
    <col min="26" max="26" width="1.44140625" style="3" hidden="1" customWidth="1"/>
    <col min="27" max="27" width="3.21875" style="3" hidden="1" customWidth="1"/>
    <col min="28" max="28" width="5.109375" style="4" hidden="1" customWidth="1"/>
    <col min="29" max="29" width="4.109375" style="4" hidden="1" customWidth="1"/>
    <col min="30" max="30" width="6" style="4" hidden="1" customWidth="1"/>
    <col min="31" max="31" width="4.109375" style="4" hidden="1" customWidth="1"/>
    <col min="32" max="32" width="6.77734375" style="4" hidden="1" customWidth="1"/>
    <col min="33" max="33" width="6" style="4" hidden="1" customWidth="1"/>
    <col min="34" max="34" width="6.77734375" style="4" hidden="1" customWidth="1"/>
    <col min="35" max="35" width="6.6640625" style="4" hidden="1" customWidth="1"/>
    <col min="36" max="36" width="4.21875" style="4" hidden="1" customWidth="1"/>
    <col min="37" max="37" width="7.6640625" style="4" hidden="1" customWidth="1"/>
    <col min="38" max="38" width="6" style="3" hidden="1" customWidth="1"/>
    <col min="39" max="16384" width="9" style="3"/>
  </cols>
  <sheetData>
    <row r="1" spans="1:37" ht="19.8" thickBot="1" x14ac:dyDescent="0.25">
      <c r="A1" s="25" t="s">
        <v>561</v>
      </c>
      <c r="B1" s="2"/>
      <c r="C1" s="2"/>
      <c r="D1" s="2"/>
      <c r="E1" s="26"/>
      <c r="F1" s="27"/>
      <c r="G1" s="28"/>
      <c r="H1" s="27"/>
      <c r="I1" s="27"/>
      <c r="J1" s="27"/>
      <c r="K1" s="27"/>
      <c r="L1" s="29"/>
      <c r="M1" s="29"/>
      <c r="N1" s="29"/>
      <c r="O1" s="29"/>
      <c r="P1" s="2"/>
      <c r="Q1" s="29"/>
      <c r="R1" s="29"/>
      <c r="S1" s="2"/>
      <c r="AD1" s="830"/>
    </row>
    <row r="2" spans="1:37" s="33" customFormat="1" ht="15" customHeight="1" thickBot="1" x14ac:dyDescent="0.25">
      <c r="A2" s="30"/>
      <c r="B2" s="31"/>
      <c r="C2" s="873" t="s">
        <v>0</v>
      </c>
      <c r="D2" s="874"/>
      <c r="E2" s="874"/>
      <c r="F2" s="874"/>
      <c r="G2" s="875"/>
      <c r="H2" s="876" t="s">
        <v>1</v>
      </c>
      <c r="I2" s="877"/>
      <c r="J2" s="877"/>
      <c r="K2" s="877"/>
      <c r="L2" s="877"/>
      <c r="M2" s="877"/>
      <c r="N2" s="877"/>
      <c r="O2" s="877"/>
      <c r="P2" s="877"/>
      <c r="Q2" s="877"/>
      <c r="R2" s="878"/>
      <c r="S2" s="32" t="s">
        <v>2</v>
      </c>
      <c r="AB2" s="34"/>
      <c r="AC2" s="34"/>
      <c r="AD2" s="831"/>
      <c r="AE2" s="34"/>
      <c r="AF2" s="34"/>
      <c r="AG2" s="34"/>
      <c r="AH2" s="34"/>
      <c r="AI2" s="34"/>
      <c r="AJ2" s="34"/>
      <c r="AK2" s="34"/>
    </row>
    <row r="3" spans="1:37" s="33" customFormat="1" ht="15" customHeight="1" x14ac:dyDescent="0.2">
      <c r="A3" s="879"/>
      <c r="B3" s="881" t="s">
        <v>3</v>
      </c>
      <c r="C3" s="883" t="s">
        <v>4</v>
      </c>
      <c r="D3" s="885" t="s">
        <v>5</v>
      </c>
      <c r="E3" s="887" t="s">
        <v>6</v>
      </c>
      <c r="F3" s="889" t="s">
        <v>7</v>
      </c>
      <c r="G3" s="891" t="s">
        <v>8</v>
      </c>
      <c r="H3" s="893" t="s">
        <v>9</v>
      </c>
      <c r="I3" s="894"/>
      <c r="J3" s="893" t="s">
        <v>10</v>
      </c>
      <c r="K3" s="894"/>
      <c r="L3" s="895" t="s">
        <v>11</v>
      </c>
      <c r="M3" s="896"/>
      <c r="N3" s="895" t="s">
        <v>12</v>
      </c>
      <c r="O3" s="896"/>
      <c r="P3" s="897" t="s">
        <v>540</v>
      </c>
      <c r="Q3" s="898"/>
      <c r="R3" s="899"/>
      <c r="S3" s="855" t="s">
        <v>13</v>
      </c>
      <c r="AB3" s="34"/>
      <c r="AC3" s="34"/>
      <c r="AD3" s="831"/>
      <c r="AE3" s="34"/>
      <c r="AF3" s="34"/>
      <c r="AG3" s="34"/>
      <c r="AH3" s="34"/>
      <c r="AI3" s="34"/>
      <c r="AJ3" s="34"/>
      <c r="AK3" s="34"/>
    </row>
    <row r="4" spans="1:37" s="33" customFormat="1" ht="24" x14ac:dyDescent="0.2">
      <c r="A4" s="880"/>
      <c r="B4" s="882"/>
      <c r="C4" s="884"/>
      <c r="D4" s="886"/>
      <c r="E4" s="888"/>
      <c r="F4" s="890"/>
      <c r="G4" s="892"/>
      <c r="H4" s="35"/>
      <c r="I4" s="36" t="s">
        <v>14</v>
      </c>
      <c r="J4" s="35"/>
      <c r="K4" s="36" t="s">
        <v>14</v>
      </c>
      <c r="L4" s="37"/>
      <c r="M4" s="38" t="s">
        <v>14</v>
      </c>
      <c r="N4" s="37"/>
      <c r="O4" s="38" t="s">
        <v>14</v>
      </c>
      <c r="P4" s="39" t="s">
        <v>15</v>
      </c>
      <c r="Q4" s="40" t="s">
        <v>16</v>
      </c>
      <c r="R4" s="38" t="s">
        <v>17</v>
      </c>
      <c r="S4" s="856"/>
      <c r="AB4" s="34"/>
      <c r="AC4" s="34"/>
      <c r="AD4" s="831"/>
      <c r="AE4" s="34"/>
      <c r="AF4" s="34"/>
      <c r="AG4" s="34"/>
      <c r="AH4" s="34"/>
      <c r="AI4" s="34"/>
      <c r="AJ4" s="34"/>
      <c r="AK4" s="34"/>
    </row>
    <row r="5" spans="1:37" s="5" customFormat="1" ht="18" customHeight="1" x14ac:dyDescent="0.2">
      <c r="A5" s="41" t="s">
        <v>18</v>
      </c>
      <c r="B5" s="42" t="s">
        <v>19</v>
      </c>
      <c r="C5" s="43" t="s">
        <v>20</v>
      </c>
      <c r="D5" s="44" t="s">
        <v>21</v>
      </c>
      <c r="E5" s="45">
        <v>3580</v>
      </c>
      <c r="F5" s="46">
        <v>74</v>
      </c>
      <c r="G5" s="47">
        <v>25659</v>
      </c>
      <c r="H5" s="48">
        <v>58</v>
      </c>
      <c r="I5" s="49">
        <v>46</v>
      </c>
      <c r="J5" s="48">
        <v>0</v>
      </c>
      <c r="K5" s="49">
        <v>0</v>
      </c>
      <c r="L5" s="50">
        <v>10.7</v>
      </c>
      <c r="M5" s="51">
        <v>1.4</v>
      </c>
      <c r="N5" s="50">
        <f>+H5+J5+L5</f>
        <v>68.7</v>
      </c>
      <c r="O5" s="52">
        <f>+I5+K5+M5</f>
        <v>47.4</v>
      </c>
      <c r="P5" s="53" t="s">
        <v>22</v>
      </c>
      <c r="Q5" s="54"/>
      <c r="R5" s="55"/>
      <c r="S5" s="56"/>
      <c r="T5" s="5" t="s">
        <v>485</v>
      </c>
      <c r="AB5" s="57"/>
      <c r="AC5" s="57"/>
      <c r="AD5" s="832"/>
      <c r="AE5" s="57"/>
      <c r="AF5" s="57"/>
      <c r="AG5" s="57"/>
      <c r="AH5" s="57"/>
      <c r="AI5" s="57"/>
      <c r="AJ5" s="57"/>
      <c r="AK5" s="57"/>
    </row>
    <row r="6" spans="1:37" ht="18" customHeight="1" thickBot="1" x14ac:dyDescent="0.25">
      <c r="A6" s="58" t="s">
        <v>23</v>
      </c>
      <c r="B6" s="59" t="s">
        <v>24</v>
      </c>
      <c r="C6" s="60" t="s">
        <v>20</v>
      </c>
      <c r="D6" s="61" t="s">
        <v>21</v>
      </c>
      <c r="E6" s="62">
        <v>4059</v>
      </c>
      <c r="F6" s="63">
        <v>77</v>
      </c>
      <c r="G6" s="64">
        <v>29373</v>
      </c>
      <c r="H6" s="65">
        <v>33</v>
      </c>
      <c r="I6" s="66">
        <v>27</v>
      </c>
      <c r="J6" s="65">
        <v>0</v>
      </c>
      <c r="K6" s="66">
        <v>0</v>
      </c>
      <c r="L6" s="67">
        <v>6</v>
      </c>
      <c r="M6" s="68">
        <v>1.2</v>
      </c>
      <c r="N6" s="69">
        <f>+H6+J6+L6</f>
        <v>39</v>
      </c>
      <c r="O6" s="70">
        <f>+I6+K6+M6</f>
        <v>28.2</v>
      </c>
      <c r="P6" s="71" t="s">
        <v>22</v>
      </c>
      <c r="Q6" s="72"/>
      <c r="R6" s="73"/>
      <c r="S6" s="74"/>
      <c r="T6" s="3" t="s">
        <v>486</v>
      </c>
      <c r="AB6" s="57"/>
      <c r="AC6" s="57"/>
      <c r="AD6" s="832"/>
      <c r="AE6" s="57"/>
      <c r="AF6" s="57"/>
      <c r="AG6" s="57"/>
      <c r="AH6" s="57"/>
      <c r="AI6" s="57"/>
      <c r="AJ6" s="57"/>
      <c r="AK6" s="57"/>
    </row>
    <row r="7" spans="1:37" s="6" customFormat="1" ht="18" customHeight="1" thickBot="1" x14ac:dyDescent="0.25">
      <c r="A7" s="871" t="s">
        <v>25</v>
      </c>
      <c r="B7" s="872"/>
      <c r="C7" s="75"/>
      <c r="D7" s="76"/>
      <c r="E7" s="77"/>
      <c r="F7" s="78"/>
      <c r="G7" s="79"/>
      <c r="H7" s="80">
        <f t="shared" ref="H7:R7" si="0">SUM(H5:H6)</f>
        <v>91</v>
      </c>
      <c r="I7" s="81">
        <f t="shared" si="0"/>
        <v>73</v>
      </c>
      <c r="J7" s="80">
        <f t="shared" si="0"/>
        <v>0</v>
      </c>
      <c r="K7" s="81">
        <f t="shared" si="0"/>
        <v>0</v>
      </c>
      <c r="L7" s="82">
        <f t="shared" si="0"/>
        <v>16.7</v>
      </c>
      <c r="M7" s="83">
        <f t="shared" si="0"/>
        <v>2.5999999999999996</v>
      </c>
      <c r="N7" s="82">
        <f t="shared" si="0"/>
        <v>107.7</v>
      </c>
      <c r="O7" s="83">
        <f t="shared" si="0"/>
        <v>75.599999999999994</v>
      </c>
      <c r="P7" s="84"/>
      <c r="Q7" s="85">
        <f t="shared" si="0"/>
        <v>0</v>
      </c>
      <c r="R7" s="83">
        <f t="shared" si="0"/>
        <v>0</v>
      </c>
      <c r="S7" s="86"/>
      <c r="T7" s="6" t="s">
        <v>487</v>
      </c>
      <c r="AB7" s="57"/>
      <c r="AC7" s="57"/>
      <c r="AD7" s="832"/>
      <c r="AE7" s="57"/>
      <c r="AF7" s="57"/>
      <c r="AG7" s="57"/>
      <c r="AH7" s="57"/>
      <c r="AI7" s="57"/>
      <c r="AJ7" s="57"/>
      <c r="AK7" s="57"/>
    </row>
    <row r="8" spans="1:37" s="5" customFormat="1" ht="18" customHeight="1" x14ac:dyDescent="0.2">
      <c r="A8" s="87" t="s">
        <v>18</v>
      </c>
      <c r="B8" s="88" t="s">
        <v>26</v>
      </c>
      <c r="C8" s="89" t="s">
        <v>27</v>
      </c>
      <c r="D8" s="90" t="s">
        <v>28</v>
      </c>
      <c r="E8" s="91">
        <v>446</v>
      </c>
      <c r="F8" s="92">
        <v>16</v>
      </c>
      <c r="G8" s="93">
        <v>40634</v>
      </c>
      <c r="H8" s="94">
        <v>2</v>
      </c>
      <c r="I8" s="95">
        <v>2</v>
      </c>
      <c r="J8" s="94">
        <v>0</v>
      </c>
      <c r="K8" s="95">
        <v>0</v>
      </c>
      <c r="L8" s="96">
        <v>0</v>
      </c>
      <c r="M8" s="97">
        <v>0</v>
      </c>
      <c r="N8" s="96">
        <f t="shared" ref="N8:O15" si="1">+H8+J8+L8</f>
        <v>2</v>
      </c>
      <c r="O8" s="98">
        <f t="shared" si="1"/>
        <v>2</v>
      </c>
      <c r="P8" s="99" t="s">
        <v>29</v>
      </c>
      <c r="Q8" s="100"/>
      <c r="R8" s="101"/>
      <c r="S8" s="102"/>
      <c r="AB8" s="103"/>
      <c r="AC8" s="103"/>
      <c r="AD8" s="833"/>
      <c r="AE8" s="103"/>
      <c r="AF8" s="103"/>
      <c r="AG8" s="103"/>
      <c r="AH8" s="103"/>
      <c r="AI8" s="103"/>
      <c r="AJ8" s="103"/>
      <c r="AK8" s="103"/>
    </row>
    <row r="9" spans="1:37" s="5" customFormat="1" ht="18" customHeight="1" x14ac:dyDescent="0.2">
      <c r="A9" s="104">
        <v>2</v>
      </c>
      <c r="B9" s="42" t="s">
        <v>30</v>
      </c>
      <c r="C9" s="105" t="s">
        <v>27</v>
      </c>
      <c r="D9" s="44" t="s">
        <v>31</v>
      </c>
      <c r="E9" s="106">
        <v>450</v>
      </c>
      <c r="F9" s="107">
        <v>10</v>
      </c>
      <c r="G9" s="108">
        <v>30477</v>
      </c>
      <c r="H9" s="109">
        <v>4</v>
      </c>
      <c r="I9" s="110">
        <v>0</v>
      </c>
      <c r="J9" s="109">
        <v>0</v>
      </c>
      <c r="K9" s="110">
        <v>0</v>
      </c>
      <c r="L9" s="111">
        <v>2.8</v>
      </c>
      <c r="M9" s="97">
        <v>0.8</v>
      </c>
      <c r="N9" s="111">
        <f t="shared" si="1"/>
        <v>6.8</v>
      </c>
      <c r="O9" s="98">
        <f t="shared" si="1"/>
        <v>0.8</v>
      </c>
      <c r="P9" s="112" t="s">
        <v>22</v>
      </c>
      <c r="Q9" s="54"/>
      <c r="R9" s="55"/>
      <c r="S9" s="113"/>
      <c r="AB9" s="57"/>
      <c r="AC9" s="57"/>
      <c r="AD9" s="832"/>
      <c r="AE9" s="57"/>
      <c r="AF9" s="57"/>
      <c r="AG9" s="57"/>
      <c r="AH9" s="57"/>
      <c r="AI9" s="57"/>
      <c r="AJ9" s="57"/>
      <c r="AK9" s="57"/>
    </row>
    <row r="10" spans="1:37" ht="18" customHeight="1" x14ac:dyDescent="0.2">
      <c r="A10" s="41">
        <v>3</v>
      </c>
      <c r="B10" s="114" t="s">
        <v>32</v>
      </c>
      <c r="C10" s="115" t="s">
        <v>27</v>
      </c>
      <c r="D10" s="1" t="s">
        <v>28</v>
      </c>
      <c r="E10" s="116">
        <v>1079</v>
      </c>
      <c r="F10" s="117">
        <v>36</v>
      </c>
      <c r="G10" s="118">
        <v>32964</v>
      </c>
      <c r="H10" s="119">
        <v>0</v>
      </c>
      <c r="I10" s="120">
        <v>0</v>
      </c>
      <c r="J10" s="119">
        <v>5</v>
      </c>
      <c r="K10" s="120">
        <v>0</v>
      </c>
      <c r="L10" s="121">
        <v>1</v>
      </c>
      <c r="M10" s="122">
        <v>0</v>
      </c>
      <c r="N10" s="121">
        <f t="shared" si="1"/>
        <v>6</v>
      </c>
      <c r="O10" s="123">
        <f t="shared" si="1"/>
        <v>0</v>
      </c>
      <c r="P10" s="53" t="s">
        <v>22</v>
      </c>
      <c r="Q10" s="124"/>
      <c r="R10" s="125"/>
      <c r="S10" s="126" t="s">
        <v>55</v>
      </c>
      <c r="AD10" s="830"/>
    </row>
    <row r="11" spans="1:37" ht="18" customHeight="1" x14ac:dyDescent="0.2">
      <c r="A11" s="127">
        <v>4</v>
      </c>
      <c r="B11" s="128" t="s">
        <v>33</v>
      </c>
      <c r="C11" s="129" t="s">
        <v>27</v>
      </c>
      <c r="D11" s="130" t="s">
        <v>28</v>
      </c>
      <c r="E11" s="131">
        <v>288</v>
      </c>
      <c r="F11" s="132">
        <v>35</v>
      </c>
      <c r="G11" s="133">
        <v>35756</v>
      </c>
      <c r="H11" s="134">
        <v>1</v>
      </c>
      <c r="I11" s="135">
        <v>1</v>
      </c>
      <c r="J11" s="136">
        <v>3</v>
      </c>
      <c r="K11" s="137">
        <v>1</v>
      </c>
      <c r="L11" s="138">
        <v>0</v>
      </c>
      <c r="M11" s="139">
        <v>0</v>
      </c>
      <c r="N11" s="121">
        <f t="shared" si="1"/>
        <v>4</v>
      </c>
      <c r="O11" s="123">
        <f t="shared" si="1"/>
        <v>2</v>
      </c>
      <c r="P11" s="53" t="s">
        <v>34</v>
      </c>
      <c r="Q11" s="140">
        <v>10</v>
      </c>
      <c r="R11" s="141">
        <v>10</v>
      </c>
      <c r="S11" s="56" t="s">
        <v>35</v>
      </c>
      <c r="AD11" s="830"/>
    </row>
    <row r="12" spans="1:37" s="5" customFormat="1" ht="18" customHeight="1" x14ac:dyDescent="0.2">
      <c r="A12" s="41">
        <v>5</v>
      </c>
      <c r="B12" s="42" t="s">
        <v>36</v>
      </c>
      <c r="C12" s="43" t="s">
        <v>27</v>
      </c>
      <c r="D12" s="44" t="s">
        <v>28</v>
      </c>
      <c r="E12" s="106">
        <v>360</v>
      </c>
      <c r="F12" s="107">
        <v>24</v>
      </c>
      <c r="G12" s="142">
        <v>37367</v>
      </c>
      <c r="H12" s="143">
        <v>0</v>
      </c>
      <c r="I12" s="110">
        <v>0</v>
      </c>
      <c r="J12" s="143">
        <v>0</v>
      </c>
      <c r="K12" s="110">
        <v>0</v>
      </c>
      <c r="L12" s="144">
        <v>1</v>
      </c>
      <c r="M12" s="145">
        <v>1</v>
      </c>
      <c r="N12" s="121">
        <f t="shared" si="1"/>
        <v>1</v>
      </c>
      <c r="O12" s="123">
        <f t="shared" si="1"/>
        <v>1</v>
      </c>
      <c r="P12" s="53" t="s">
        <v>22</v>
      </c>
      <c r="Q12" s="54"/>
      <c r="R12" s="55"/>
      <c r="S12" s="113"/>
      <c r="AB12" s="4"/>
      <c r="AC12" s="4"/>
      <c r="AD12" s="830"/>
      <c r="AE12" s="4"/>
      <c r="AF12" s="4"/>
      <c r="AG12" s="4"/>
      <c r="AH12" s="4"/>
      <c r="AI12" s="4"/>
      <c r="AJ12" s="4"/>
      <c r="AK12" s="4"/>
    </row>
    <row r="13" spans="1:37" s="5" customFormat="1" ht="18" customHeight="1" x14ac:dyDescent="0.2">
      <c r="A13" s="41">
        <v>6</v>
      </c>
      <c r="B13" s="42" t="s">
        <v>37</v>
      </c>
      <c r="C13" s="105" t="s">
        <v>27</v>
      </c>
      <c r="D13" s="44" t="s">
        <v>28</v>
      </c>
      <c r="E13" s="106">
        <v>1085</v>
      </c>
      <c r="F13" s="107">
        <v>22</v>
      </c>
      <c r="G13" s="108">
        <v>29171</v>
      </c>
      <c r="H13" s="146">
        <v>8</v>
      </c>
      <c r="I13" s="147">
        <v>7</v>
      </c>
      <c r="J13" s="146">
        <v>0</v>
      </c>
      <c r="K13" s="147">
        <v>0</v>
      </c>
      <c r="L13" s="148">
        <v>2</v>
      </c>
      <c r="M13" s="149">
        <v>0</v>
      </c>
      <c r="N13" s="148">
        <f t="shared" si="1"/>
        <v>10</v>
      </c>
      <c r="O13" s="150">
        <f t="shared" si="1"/>
        <v>7</v>
      </c>
      <c r="P13" s="151" t="s">
        <v>22</v>
      </c>
      <c r="Q13" s="54"/>
      <c r="R13" s="55"/>
      <c r="S13" s="113"/>
      <c r="AB13" s="57"/>
      <c r="AC13" s="57"/>
      <c r="AD13" s="832"/>
      <c r="AE13" s="57"/>
      <c r="AF13" s="57"/>
      <c r="AG13" s="57"/>
      <c r="AH13" s="57"/>
      <c r="AI13" s="57"/>
      <c r="AJ13" s="57"/>
      <c r="AK13" s="57"/>
    </row>
    <row r="14" spans="1:37" ht="18" customHeight="1" x14ac:dyDescent="0.2">
      <c r="A14" s="41">
        <v>7</v>
      </c>
      <c r="B14" s="152" t="s">
        <v>38</v>
      </c>
      <c r="C14" s="105" t="s">
        <v>27</v>
      </c>
      <c r="D14" s="44" t="s">
        <v>31</v>
      </c>
      <c r="E14" s="106">
        <v>30</v>
      </c>
      <c r="F14" s="107">
        <v>3</v>
      </c>
      <c r="G14" s="108">
        <v>36982</v>
      </c>
      <c r="H14" s="153">
        <v>0</v>
      </c>
      <c r="I14" s="154">
        <v>0</v>
      </c>
      <c r="J14" s="153">
        <v>0</v>
      </c>
      <c r="K14" s="154">
        <v>0</v>
      </c>
      <c r="L14" s="121">
        <v>0</v>
      </c>
      <c r="M14" s="122">
        <v>0</v>
      </c>
      <c r="N14" s="121">
        <f t="shared" si="1"/>
        <v>0</v>
      </c>
      <c r="O14" s="123">
        <f t="shared" si="1"/>
        <v>0</v>
      </c>
      <c r="P14" s="53" t="s">
        <v>39</v>
      </c>
      <c r="Q14" s="124">
        <v>2</v>
      </c>
      <c r="R14" s="55">
        <v>0</v>
      </c>
      <c r="S14" s="155"/>
      <c r="AB14" s="57"/>
      <c r="AC14" s="57"/>
      <c r="AD14" s="832"/>
      <c r="AE14" s="57"/>
      <c r="AF14" s="57"/>
      <c r="AG14" s="57"/>
      <c r="AH14" s="57"/>
      <c r="AI14" s="57"/>
      <c r="AJ14" s="57"/>
      <c r="AK14" s="57"/>
    </row>
    <row r="15" spans="1:37" ht="18" customHeight="1" thickBot="1" x14ac:dyDescent="0.25">
      <c r="A15" s="58">
        <v>8</v>
      </c>
      <c r="B15" s="156" t="s">
        <v>40</v>
      </c>
      <c r="C15" s="157" t="s">
        <v>27</v>
      </c>
      <c r="D15" s="158" t="s">
        <v>28</v>
      </c>
      <c r="E15" s="159">
        <v>1598</v>
      </c>
      <c r="F15" s="160">
        <v>56</v>
      </c>
      <c r="G15" s="161">
        <v>37347</v>
      </c>
      <c r="H15" s="162">
        <v>9</v>
      </c>
      <c r="I15" s="163">
        <v>3</v>
      </c>
      <c r="J15" s="162">
        <v>0</v>
      </c>
      <c r="K15" s="163">
        <v>0</v>
      </c>
      <c r="L15" s="164">
        <v>0</v>
      </c>
      <c r="M15" s="165">
        <v>0</v>
      </c>
      <c r="N15" s="166">
        <v>9</v>
      </c>
      <c r="O15" s="167">
        <f t="shared" si="1"/>
        <v>3</v>
      </c>
      <c r="P15" s="168" t="s">
        <v>22</v>
      </c>
      <c r="Q15" s="72"/>
      <c r="R15" s="169"/>
      <c r="S15" s="155"/>
      <c r="AD15" s="830"/>
    </row>
    <row r="16" spans="1:37" s="6" customFormat="1" ht="18" customHeight="1" thickBot="1" x14ac:dyDescent="0.25">
      <c r="A16" s="868" t="s">
        <v>41</v>
      </c>
      <c r="B16" s="869"/>
      <c r="C16" s="75"/>
      <c r="D16" s="76"/>
      <c r="E16" s="77"/>
      <c r="F16" s="78"/>
      <c r="G16" s="79"/>
      <c r="H16" s="170">
        <f>SUM(H8:H15)</f>
        <v>24</v>
      </c>
      <c r="I16" s="171">
        <f t="shared" ref="I16:R16" si="2">SUM(I8:I15)</f>
        <v>13</v>
      </c>
      <c r="J16" s="170">
        <f t="shared" si="2"/>
        <v>8</v>
      </c>
      <c r="K16" s="171">
        <f t="shared" si="2"/>
        <v>1</v>
      </c>
      <c r="L16" s="172">
        <f t="shared" si="2"/>
        <v>6.8</v>
      </c>
      <c r="M16" s="173">
        <f t="shared" si="2"/>
        <v>1.8</v>
      </c>
      <c r="N16" s="172">
        <f t="shared" si="2"/>
        <v>38.799999999999997</v>
      </c>
      <c r="O16" s="173">
        <f t="shared" si="2"/>
        <v>15.8</v>
      </c>
      <c r="P16" s="84"/>
      <c r="Q16" s="174">
        <f t="shared" si="2"/>
        <v>12</v>
      </c>
      <c r="R16" s="173">
        <f t="shared" si="2"/>
        <v>10</v>
      </c>
      <c r="S16" s="86"/>
      <c r="AB16" s="57"/>
      <c r="AC16" s="57"/>
      <c r="AD16" s="832"/>
      <c r="AE16" s="57"/>
      <c r="AF16" s="57"/>
      <c r="AG16" s="57"/>
      <c r="AH16" s="57"/>
      <c r="AI16" s="57"/>
      <c r="AJ16" s="57"/>
      <c r="AK16" s="57"/>
    </row>
    <row r="17" spans="1:38" s="5" customFormat="1" ht="18" customHeight="1" x14ac:dyDescent="0.2">
      <c r="A17" s="175" t="s">
        <v>18</v>
      </c>
      <c r="B17" s="176" t="s">
        <v>42</v>
      </c>
      <c r="C17" s="177"/>
      <c r="D17" s="178"/>
      <c r="E17" s="179"/>
      <c r="F17" s="180"/>
      <c r="G17" s="181"/>
      <c r="H17" s="182">
        <f t="shared" ref="H17:M17" si="3">SUM(H18:H42)</f>
        <v>165</v>
      </c>
      <c r="I17" s="183">
        <f t="shared" si="3"/>
        <v>99</v>
      </c>
      <c r="J17" s="184">
        <f t="shared" si="3"/>
        <v>0</v>
      </c>
      <c r="K17" s="185">
        <f t="shared" si="3"/>
        <v>0</v>
      </c>
      <c r="L17" s="186">
        <f t="shared" si="3"/>
        <v>15.900000000000002</v>
      </c>
      <c r="M17" s="187">
        <f t="shared" si="3"/>
        <v>6.6000000000000005</v>
      </c>
      <c r="N17" s="186">
        <f>+H17+J17+L17</f>
        <v>180.9</v>
      </c>
      <c r="O17" s="188">
        <f>+I17+K17+M17</f>
        <v>105.6</v>
      </c>
      <c r="P17" s="189"/>
      <c r="Q17" s="190" t="s">
        <v>43</v>
      </c>
      <c r="R17" s="191" t="s">
        <v>43</v>
      </c>
      <c r="S17" s="192"/>
      <c r="AB17" s="193">
        <f t="shared" ref="AB17:AL17" si="4">+H17</f>
        <v>165</v>
      </c>
      <c r="AC17" s="193">
        <f t="shared" si="4"/>
        <v>99</v>
      </c>
      <c r="AD17" s="833">
        <f t="shared" si="4"/>
        <v>0</v>
      </c>
      <c r="AE17" s="193">
        <f t="shared" si="4"/>
        <v>0</v>
      </c>
      <c r="AF17" s="194">
        <f t="shared" si="4"/>
        <v>15.900000000000002</v>
      </c>
      <c r="AG17" s="194">
        <f t="shared" si="4"/>
        <v>6.6000000000000005</v>
      </c>
      <c r="AH17" s="194">
        <f t="shared" si="4"/>
        <v>180.9</v>
      </c>
      <c r="AI17" s="194">
        <f t="shared" si="4"/>
        <v>105.6</v>
      </c>
      <c r="AJ17" s="103">
        <f t="shared" si="4"/>
        <v>0</v>
      </c>
      <c r="AK17" s="195" t="str">
        <f t="shared" si="4"/>
        <v>***</v>
      </c>
      <c r="AL17" s="195" t="str">
        <f t="shared" si="4"/>
        <v>***</v>
      </c>
    </row>
    <row r="18" spans="1:38" s="7" customFormat="1" ht="18" customHeight="1" x14ac:dyDescent="0.2">
      <c r="A18" s="196" t="s">
        <v>44</v>
      </c>
      <c r="B18" s="197" t="s">
        <v>45</v>
      </c>
      <c r="C18" s="198" t="s">
        <v>20</v>
      </c>
      <c r="D18" s="199" t="s">
        <v>28</v>
      </c>
      <c r="E18" s="200">
        <v>5799</v>
      </c>
      <c r="F18" s="201">
        <v>344</v>
      </c>
      <c r="G18" s="202">
        <v>39415</v>
      </c>
      <c r="H18" s="203">
        <v>37</v>
      </c>
      <c r="I18" s="204">
        <v>21</v>
      </c>
      <c r="J18" s="205">
        <v>0</v>
      </c>
      <c r="K18" s="206">
        <v>0</v>
      </c>
      <c r="L18" s="207">
        <v>4.9000000000000004</v>
      </c>
      <c r="M18" s="208">
        <v>3.8</v>
      </c>
      <c r="N18" s="207">
        <v>42.9</v>
      </c>
      <c r="O18" s="209">
        <v>24.8</v>
      </c>
      <c r="P18" s="210" t="s">
        <v>558</v>
      </c>
      <c r="Q18" s="211" t="s">
        <v>46</v>
      </c>
      <c r="R18" s="212" t="s">
        <v>46</v>
      </c>
      <c r="S18" s="213"/>
      <c r="AB18" s="214" t="s">
        <v>47</v>
      </c>
      <c r="AC18" s="214" t="s">
        <v>47</v>
      </c>
      <c r="AD18" s="832" t="s">
        <v>47</v>
      </c>
      <c r="AE18" s="214" t="s">
        <v>47</v>
      </c>
      <c r="AF18" s="215" t="s">
        <v>47</v>
      </c>
      <c r="AG18" s="215" t="s">
        <v>47</v>
      </c>
      <c r="AH18" s="215" t="s">
        <v>47</v>
      </c>
      <c r="AI18" s="215" t="s">
        <v>47</v>
      </c>
      <c r="AJ18" s="215" t="s">
        <v>47</v>
      </c>
      <c r="AK18" s="215" t="s">
        <v>47</v>
      </c>
      <c r="AL18" s="215" t="s">
        <v>47</v>
      </c>
    </row>
    <row r="19" spans="1:38" s="7" customFormat="1" ht="18" customHeight="1" x14ac:dyDescent="0.2">
      <c r="A19" s="196" t="s">
        <v>48</v>
      </c>
      <c r="B19" s="197" t="s">
        <v>49</v>
      </c>
      <c r="C19" s="198" t="s">
        <v>20</v>
      </c>
      <c r="D19" s="199" t="s">
        <v>21</v>
      </c>
      <c r="E19" s="200">
        <v>3015</v>
      </c>
      <c r="F19" s="201">
        <v>82</v>
      </c>
      <c r="G19" s="216">
        <v>27040</v>
      </c>
      <c r="H19" s="203">
        <v>16</v>
      </c>
      <c r="I19" s="204">
        <v>9</v>
      </c>
      <c r="J19" s="205">
        <v>0</v>
      </c>
      <c r="K19" s="206">
        <v>0</v>
      </c>
      <c r="L19" s="207">
        <v>4.4000000000000004</v>
      </c>
      <c r="M19" s="208">
        <v>1</v>
      </c>
      <c r="N19" s="207">
        <v>20.399999999999999</v>
      </c>
      <c r="O19" s="209">
        <v>10</v>
      </c>
      <c r="P19" s="210" t="s">
        <v>558</v>
      </c>
      <c r="Q19" s="211" t="s">
        <v>46</v>
      </c>
      <c r="R19" s="212" t="s">
        <v>46</v>
      </c>
      <c r="S19" s="213"/>
      <c r="AB19" s="57"/>
      <c r="AC19" s="57"/>
      <c r="AD19" s="832"/>
      <c r="AE19" s="57"/>
      <c r="AF19" s="57"/>
      <c r="AG19" s="57"/>
      <c r="AH19" s="57"/>
      <c r="AI19" s="57"/>
      <c r="AJ19" s="57"/>
      <c r="AK19" s="57"/>
      <c r="AL19" s="57"/>
    </row>
    <row r="20" spans="1:38" s="7" customFormat="1" ht="18" customHeight="1" x14ac:dyDescent="0.2">
      <c r="A20" s="196" t="s">
        <v>50</v>
      </c>
      <c r="B20" s="197" t="s">
        <v>51</v>
      </c>
      <c r="C20" s="198" t="s">
        <v>20</v>
      </c>
      <c r="D20" s="199" t="s">
        <v>28</v>
      </c>
      <c r="E20" s="200">
        <v>2206</v>
      </c>
      <c r="F20" s="201">
        <v>170</v>
      </c>
      <c r="G20" s="216">
        <v>35545</v>
      </c>
      <c r="H20" s="203">
        <v>15</v>
      </c>
      <c r="I20" s="204">
        <v>9</v>
      </c>
      <c r="J20" s="205">
        <v>0</v>
      </c>
      <c r="K20" s="206">
        <v>0</v>
      </c>
      <c r="L20" s="207">
        <v>0.9</v>
      </c>
      <c r="M20" s="208">
        <v>0</v>
      </c>
      <c r="N20" s="207">
        <v>16</v>
      </c>
      <c r="O20" s="209">
        <v>9</v>
      </c>
      <c r="P20" s="210" t="s">
        <v>558</v>
      </c>
      <c r="Q20" s="211" t="s">
        <v>46</v>
      </c>
      <c r="R20" s="212" t="s">
        <v>46</v>
      </c>
      <c r="S20" s="213"/>
      <c r="AB20" s="57"/>
      <c r="AC20" s="57"/>
      <c r="AD20" s="832"/>
      <c r="AE20" s="57"/>
      <c r="AF20" s="57"/>
      <c r="AG20" s="57"/>
      <c r="AH20" s="57"/>
      <c r="AI20" s="57"/>
      <c r="AJ20" s="57"/>
      <c r="AK20" s="57"/>
      <c r="AL20" s="57"/>
    </row>
    <row r="21" spans="1:38" s="7" customFormat="1" ht="18" customHeight="1" x14ac:dyDescent="0.2">
      <c r="A21" s="196" t="s">
        <v>52</v>
      </c>
      <c r="B21" s="197" t="s">
        <v>559</v>
      </c>
      <c r="C21" s="198" t="s">
        <v>20</v>
      </c>
      <c r="D21" s="199" t="s">
        <v>28</v>
      </c>
      <c r="E21" s="200">
        <v>600</v>
      </c>
      <c r="F21" s="201">
        <v>60</v>
      </c>
      <c r="G21" s="216">
        <v>42373</v>
      </c>
      <c r="H21" s="203">
        <v>0</v>
      </c>
      <c r="I21" s="204">
        <v>0</v>
      </c>
      <c r="J21" s="205">
        <v>0</v>
      </c>
      <c r="K21" s="206">
        <v>0</v>
      </c>
      <c r="L21" s="207">
        <v>0</v>
      </c>
      <c r="M21" s="208">
        <v>0</v>
      </c>
      <c r="N21" s="207">
        <v>0</v>
      </c>
      <c r="O21" s="209">
        <v>0</v>
      </c>
      <c r="P21" s="217" t="s">
        <v>558</v>
      </c>
      <c r="Q21" s="211" t="s">
        <v>46</v>
      </c>
      <c r="R21" s="212" t="s">
        <v>46</v>
      </c>
      <c r="S21" s="213"/>
      <c r="AB21" s="57"/>
      <c r="AC21" s="57"/>
      <c r="AD21" s="832"/>
      <c r="AE21" s="57"/>
      <c r="AF21" s="57"/>
      <c r="AG21" s="57"/>
      <c r="AH21" s="57"/>
      <c r="AI21" s="57"/>
      <c r="AJ21" s="57"/>
      <c r="AK21" s="57"/>
      <c r="AL21" s="57"/>
    </row>
    <row r="22" spans="1:38" s="7" customFormat="1" ht="18" customHeight="1" x14ac:dyDescent="0.2">
      <c r="A22" s="196" t="s">
        <v>53</v>
      </c>
      <c r="B22" s="197" t="s">
        <v>54</v>
      </c>
      <c r="C22" s="198" t="s">
        <v>20</v>
      </c>
      <c r="D22" s="199" t="s">
        <v>28</v>
      </c>
      <c r="E22" s="200">
        <v>4084</v>
      </c>
      <c r="F22" s="201">
        <v>223</v>
      </c>
      <c r="G22" s="216">
        <v>43592</v>
      </c>
      <c r="H22" s="203">
        <v>0</v>
      </c>
      <c r="I22" s="204">
        <v>0</v>
      </c>
      <c r="J22" s="205">
        <v>0</v>
      </c>
      <c r="K22" s="206">
        <v>0</v>
      </c>
      <c r="L22" s="207">
        <v>0</v>
      </c>
      <c r="M22" s="208">
        <v>0</v>
      </c>
      <c r="N22" s="207">
        <v>0</v>
      </c>
      <c r="O22" s="209">
        <v>0</v>
      </c>
      <c r="P22" s="217" t="s">
        <v>558</v>
      </c>
      <c r="Q22" s="211">
        <v>54.2</v>
      </c>
      <c r="R22" s="212">
        <v>37.200000000000003</v>
      </c>
      <c r="S22" s="213" t="s">
        <v>55</v>
      </c>
      <c r="AB22" s="57"/>
      <c r="AC22" s="57"/>
      <c r="AD22" s="832"/>
      <c r="AE22" s="57"/>
      <c r="AF22" s="57"/>
      <c r="AG22" s="57"/>
      <c r="AH22" s="57"/>
      <c r="AI22" s="57"/>
      <c r="AJ22" s="57"/>
      <c r="AK22" s="57"/>
      <c r="AL22" s="57"/>
    </row>
    <row r="23" spans="1:38" s="7" customFormat="1" ht="18" customHeight="1" x14ac:dyDescent="0.2">
      <c r="A23" s="196" t="s">
        <v>56</v>
      </c>
      <c r="B23" s="197" t="s">
        <v>59</v>
      </c>
      <c r="C23" s="198" t="s">
        <v>20</v>
      </c>
      <c r="D23" s="199" t="s">
        <v>21</v>
      </c>
      <c r="E23" s="200">
        <v>3499</v>
      </c>
      <c r="F23" s="201">
        <v>105</v>
      </c>
      <c r="G23" s="216">
        <v>31929</v>
      </c>
      <c r="H23" s="203">
        <v>18</v>
      </c>
      <c r="I23" s="204">
        <v>11</v>
      </c>
      <c r="J23" s="205">
        <v>0</v>
      </c>
      <c r="K23" s="206">
        <v>0</v>
      </c>
      <c r="L23" s="207">
        <v>0.9</v>
      </c>
      <c r="M23" s="208">
        <v>0.9</v>
      </c>
      <c r="N23" s="207">
        <f>H23+J23+L23</f>
        <v>18.899999999999999</v>
      </c>
      <c r="O23" s="209">
        <f>I23+K23+M23</f>
        <v>11.9</v>
      </c>
      <c r="P23" s="210" t="s">
        <v>558</v>
      </c>
      <c r="Q23" s="211" t="s">
        <v>46</v>
      </c>
      <c r="R23" s="212" t="s">
        <v>46</v>
      </c>
      <c r="S23" s="213"/>
      <c r="AB23" s="57"/>
      <c r="AC23" s="57"/>
      <c r="AD23" s="832"/>
      <c r="AE23" s="57"/>
      <c r="AF23" s="57"/>
      <c r="AG23" s="57"/>
      <c r="AH23" s="57"/>
      <c r="AI23" s="57"/>
      <c r="AJ23" s="57"/>
      <c r="AK23" s="57"/>
      <c r="AL23" s="57"/>
    </row>
    <row r="24" spans="1:38" s="7" customFormat="1" ht="18" customHeight="1" x14ac:dyDescent="0.2">
      <c r="A24" s="196" t="s">
        <v>58</v>
      </c>
      <c r="B24" s="197" t="s">
        <v>57</v>
      </c>
      <c r="C24" s="198" t="s">
        <v>20</v>
      </c>
      <c r="D24" s="199" t="s">
        <v>28</v>
      </c>
      <c r="E24" s="200">
        <v>570</v>
      </c>
      <c r="F24" s="201">
        <v>22</v>
      </c>
      <c r="G24" s="216">
        <v>38169</v>
      </c>
      <c r="H24" s="203">
        <v>0</v>
      </c>
      <c r="I24" s="204">
        <v>0</v>
      </c>
      <c r="J24" s="205">
        <v>0</v>
      </c>
      <c r="K24" s="206">
        <v>0</v>
      </c>
      <c r="L24" s="207">
        <v>0</v>
      </c>
      <c r="M24" s="208">
        <v>0</v>
      </c>
      <c r="N24" s="207">
        <v>0</v>
      </c>
      <c r="O24" s="209">
        <v>0</v>
      </c>
      <c r="P24" s="210" t="s">
        <v>558</v>
      </c>
      <c r="Q24" s="211" t="s">
        <v>46</v>
      </c>
      <c r="R24" s="212" t="s">
        <v>46</v>
      </c>
      <c r="S24" s="213"/>
      <c r="AB24" s="57"/>
      <c r="AC24" s="57"/>
      <c r="AD24" s="832"/>
      <c r="AE24" s="57"/>
      <c r="AF24" s="57"/>
      <c r="AG24" s="57"/>
      <c r="AH24" s="57"/>
      <c r="AI24" s="57"/>
      <c r="AJ24" s="57"/>
      <c r="AK24" s="57"/>
      <c r="AL24" s="57"/>
    </row>
    <row r="25" spans="1:38" s="7" customFormat="1" ht="18" customHeight="1" x14ac:dyDescent="0.2">
      <c r="A25" s="196" t="s">
        <v>60</v>
      </c>
      <c r="B25" s="197" t="s">
        <v>61</v>
      </c>
      <c r="C25" s="198" t="s">
        <v>20</v>
      </c>
      <c r="D25" s="199" t="s">
        <v>28</v>
      </c>
      <c r="E25" s="200">
        <v>537</v>
      </c>
      <c r="F25" s="201">
        <v>22</v>
      </c>
      <c r="G25" s="216">
        <v>37438</v>
      </c>
      <c r="H25" s="203">
        <v>0</v>
      </c>
      <c r="I25" s="204">
        <v>0</v>
      </c>
      <c r="J25" s="205">
        <v>0</v>
      </c>
      <c r="K25" s="206">
        <v>0</v>
      </c>
      <c r="L25" s="207">
        <v>0</v>
      </c>
      <c r="M25" s="208">
        <v>0</v>
      </c>
      <c r="N25" s="207">
        <v>0</v>
      </c>
      <c r="O25" s="209">
        <v>0</v>
      </c>
      <c r="P25" s="210" t="s">
        <v>558</v>
      </c>
      <c r="Q25" s="211" t="s">
        <v>46</v>
      </c>
      <c r="R25" s="212" t="s">
        <v>46</v>
      </c>
      <c r="S25" s="213"/>
      <c r="AB25" s="57"/>
      <c r="AC25" s="57"/>
      <c r="AD25" s="832"/>
      <c r="AE25" s="57"/>
      <c r="AF25" s="57"/>
      <c r="AG25" s="57"/>
      <c r="AH25" s="57"/>
      <c r="AI25" s="57"/>
      <c r="AJ25" s="57"/>
      <c r="AK25" s="57"/>
      <c r="AL25" s="57"/>
    </row>
    <row r="26" spans="1:38" s="7" customFormat="1" ht="18" customHeight="1" x14ac:dyDescent="0.2">
      <c r="A26" s="196" t="s">
        <v>62</v>
      </c>
      <c r="B26" s="197" t="s">
        <v>63</v>
      </c>
      <c r="C26" s="198" t="s">
        <v>64</v>
      </c>
      <c r="D26" s="199" t="s">
        <v>28</v>
      </c>
      <c r="E26" s="200">
        <v>227</v>
      </c>
      <c r="F26" s="201">
        <v>4</v>
      </c>
      <c r="G26" s="216">
        <v>36652</v>
      </c>
      <c r="H26" s="203">
        <v>0</v>
      </c>
      <c r="I26" s="204">
        <v>0</v>
      </c>
      <c r="J26" s="205">
        <v>0</v>
      </c>
      <c r="K26" s="206">
        <v>0</v>
      </c>
      <c r="L26" s="207">
        <v>0</v>
      </c>
      <c r="M26" s="208">
        <v>0</v>
      </c>
      <c r="N26" s="207">
        <v>0</v>
      </c>
      <c r="O26" s="209">
        <v>0</v>
      </c>
      <c r="P26" s="210" t="s">
        <v>558</v>
      </c>
      <c r="Q26" s="211" t="s">
        <v>46</v>
      </c>
      <c r="R26" s="212" t="s">
        <v>46</v>
      </c>
      <c r="S26" s="213"/>
      <c r="AB26" s="57"/>
      <c r="AC26" s="57"/>
      <c r="AD26" s="832"/>
      <c r="AE26" s="57"/>
      <c r="AF26" s="57"/>
      <c r="AG26" s="57"/>
      <c r="AH26" s="57"/>
      <c r="AI26" s="57"/>
      <c r="AJ26" s="57"/>
      <c r="AK26" s="57"/>
      <c r="AL26" s="57"/>
    </row>
    <row r="27" spans="1:38" s="7" customFormat="1" ht="18" customHeight="1" x14ac:dyDescent="0.2">
      <c r="A27" s="196" t="s">
        <v>65</v>
      </c>
      <c r="B27" s="197" t="s">
        <v>66</v>
      </c>
      <c r="C27" s="198" t="s">
        <v>20</v>
      </c>
      <c r="D27" s="199" t="s">
        <v>21</v>
      </c>
      <c r="E27" s="200">
        <v>1135</v>
      </c>
      <c r="F27" s="201">
        <v>17</v>
      </c>
      <c r="G27" s="216">
        <v>35947</v>
      </c>
      <c r="H27" s="203">
        <v>14</v>
      </c>
      <c r="I27" s="204">
        <v>7</v>
      </c>
      <c r="J27" s="205">
        <v>0</v>
      </c>
      <c r="K27" s="206">
        <v>0</v>
      </c>
      <c r="L27" s="207">
        <v>0.9</v>
      </c>
      <c r="M27" s="208">
        <v>0</v>
      </c>
      <c r="N27" s="207">
        <v>14.9</v>
      </c>
      <c r="O27" s="209">
        <v>7</v>
      </c>
      <c r="P27" s="210" t="s">
        <v>558</v>
      </c>
      <c r="Q27" s="211" t="s">
        <v>46</v>
      </c>
      <c r="R27" s="212" t="s">
        <v>46</v>
      </c>
      <c r="S27" s="213"/>
      <c r="AB27" s="57"/>
      <c r="AC27" s="57"/>
      <c r="AD27" s="832"/>
      <c r="AE27" s="57"/>
      <c r="AF27" s="57"/>
      <c r="AG27" s="57"/>
      <c r="AH27" s="57"/>
      <c r="AI27" s="57"/>
      <c r="AJ27" s="57"/>
      <c r="AK27" s="57"/>
      <c r="AL27" s="57"/>
    </row>
    <row r="28" spans="1:38" s="7" customFormat="1" ht="18" customHeight="1" x14ac:dyDescent="0.2">
      <c r="A28" s="196" t="s">
        <v>67</v>
      </c>
      <c r="B28" s="197" t="s">
        <v>68</v>
      </c>
      <c r="C28" s="198" t="s">
        <v>20</v>
      </c>
      <c r="D28" s="199" t="s">
        <v>28</v>
      </c>
      <c r="E28" s="200">
        <v>501</v>
      </c>
      <c r="F28" s="201">
        <v>14</v>
      </c>
      <c r="G28" s="216">
        <v>33756</v>
      </c>
      <c r="H28" s="203">
        <v>0</v>
      </c>
      <c r="I28" s="204">
        <v>0</v>
      </c>
      <c r="J28" s="205">
        <v>0</v>
      </c>
      <c r="K28" s="206">
        <v>0</v>
      </c>
      <c r="L28" s="207">
        <v>0</v>
      </c>
      <c r="M28" s="208">
        <v>0</v>
      </c>
      <c r="N28" s="207">
        <v>0</v>
      </c>
      <c r="O28" s="209">
        <v>0</v>
      </c>
      <c r="P28" s="210" t="s">
        <v>558</v>
      </c>
      <c r="Q28" s="211" t="s">
        <v>46</v>
      </c>
      <c r="R28" s="212" t="s">
        <v>46</v>
      </c>
      <c r="S28" s="213"/>
      <c r="AB28" s="57"/>
      <c r="AC28" s="57"/>
      <c r="AD28" s="832"/>
      <c r="AE28" s="57"/>
      <c r="AF28" s="57"/>
      <c r="AG28" s="57"/>
      <c r="AH28" s="57"/>
      <c r="AI28" s="57"/>
      <c r="AJ28" s="57"/>
      <c r="AK28" s="57"/>
      <c r="AL28" s="57"/>
    </row>
    <row r="29" spans="1:38" s="7" customFormat="1" ht="18" customHeight="1" x14ac:dyDescent="0.2">
      <c r="A29" s="196" t="s">
        <v>69</v>
      </c>
      <c r="B29" s="197" t="s">
        <v>70</v>
      </c>
      <c r="C29" s="198" t="s">
        <v>20</v>
      </c>
      <c r="D29" s="199" t="s">
        <v>28</v>
      </c>
      <c r="E29" s="200">
        <v>365</v>
      </c>
      <c r="F29" s="201">
        <v>15</v>
      </c>
      <c r="G29" s="216">
        <v>36708</v>
      </c>
      <c r="H29" s="203">
        <v>0</v>
      </c>
      <c r="I29" s="204">
        <v>0</v>
      </c>
      <c r="J29" s="205">
        <v>0</v>
      </c>
      <c r="K29" s="206">
        <v>0</v>
      </c>
      <c r="L29" s="207">
        <v>0</v>
      </c>
      <c r="M29" s="208">
        <v>0</v>
      </c>
      <c r="N29" s="207">
        <v>0</v>
      </c>
      <c r="O29" s="209">
        <v>0</v>
      </c>
      <c r="P29" s="210" t="s">
        <v>558</v>
      </c>
      <c r="Q29" s="211" t="s">
        <v>46</v>
      </c>
      <c r="R29" s="212" t="s">
        <v>46</v>
      </c>
      <c r="S29" s="213"/>
      <c r="AB29" s="57"/>
      <c r="AC29" s="57"/>
      <c r="AD29" s="832"/>
      <c r="AE29" s="57"/>
      <c r="AF29" s="57"/>
      <c r="AG29" s="57"/>
      <c r="AH29" s="57"/>
      <c r="AI29" s="57"/>
      <c r="AJ29" s="57"/>
      <c r="AK29" s="57"/>
      <c r="AL29" s="57"/>
    </row>
    <row r="30" spans="1:38" s="7" customFormat="1" ht="18" customHeight="1" x14ac:dyDescent="0.2">
      <c r="A30" s="196" t="s">
        <v>71</v>
      </c>
      <c r="B30" s="197" t="s">
        <v>72</v>
      </c>
      <c r="C30" s="198" t="s">
        <v>20</v>
      </c>
      <c r="D30" s="199" t="s">
        <v>28</v>
      </c>
      <c r="E30" s="200">
        <v>586</v>
      </c>
      <c r="F30" s="201">
        <v>18</v>
      </c>
      <c r="G30" s="216">
        <v>38838</v>
      </c>
      <c r="H30" s="203">
        <v>0</v>
      </c>
      <c r="I30" s="204">
        <v>0</v>
      </c>
      <c r="J30" s="205">
        <v>0</v>
      </c>
      <c r="K30" s="206">
        <v>0</v>
      </c>
      <c r="L30" s="207">
        <v>0</v>
      </c>
      <c r="M30" s="208">
        <v>0</v>
      </c>
      <c r="N30" s="207">
        <v>0</v>
      </c>
      <c r="O30" s="209">
        <v>0</v>
      </c>
      <c r="P30" s="210" t="s">
        <v>558</v>
      </c>
      <c r="Q30" s="211" t="s">
        <v>46</v>
      </c>
      <c r="R30" s="212" t="s">
        <v>46</v>
      </c>
      <c r="S30" s="213"/>
      <c r="AB30" s="57"/>
      <c r="AC30" s="57"/>
      <c r="AD30" s="832"/>
      <c r="AE30" s="57"/>
      <c r="AF30" s="57"/>
      <c r="AG30" s="57"/>
      <c r="AH30" s="57"/>
      <c r="AI30" s="57"/>
      <c r="AJ30" s="57"/>
      <c r="AK30" s="57"/>
      <c r="AL30" s="57"/>
    </row>
    <row r="31" spans="1:38" s="7" customFormat="1" ht="18" customHeight="1" x14ac:dyDescent="0.2">
      <c r="A31" s="196" t="s">
        <v>73</v>
      </c>
      <c r="B31" s="197" t="s">
        <v>74</v>
      </c>
      <c r="C31" s="198" t="s">
        <v>20</v>
      </c>
      <c r="D31" s="199" t="s">
        <v>21</v>
      </c>
      <c r="E31" s="200">
        <v>2487</v>
      </c>
      <c r="F31" s="201">
        <v>109</v>
      </c>
      <c r="G31" s="216">
        <v>29928</v>
      </c>
      <c r="H31" s="203">
        <v>16</v>
      </c>
      <c r="I31" s="204">
        <v>9</v>
      </c>
      <c r="J31" s="205">
        <v>0</v>
      </c>
      <c r="K31" s="206">
        <v>0</v>
      </c>
      <c r="L31" s="207">
        <v>0.9</v>
      </c>
      <c r="M31" s="208">
        <v>0</v>
      </c>
      <c r="N31" s="207">
        <v>16.899999999999999</v>
      </c>
      <c r="O31" s="209">
        <v>9</v>
      </c>
      <c r="P31" s="210" t="s">
        <v>558</v>
      </c>
      <c r="Q31" s="211" t="s">
        <v>46</v>
      </c>
      <c r="R31" s="212" t="s">
        <v>46</v>
      </c>
      <c r="S31" s="213"/>
      <c r="AB31" s="57"/>
      <c r="AC31" s="57"/>
      <c r="AD31" s="832"/>
      <c r="AE31" s="57"/>
      <c r="AF31" s="57"/>
      <c r="AG31" s="57"/>
      <c r="AH31" s="57"/>
      <c r="AI31" s="57"/>
      <c r="AJ31" s="57"/>
      <c r="AK31" s="57"/>
      <c r="AL31" s="57"/>
    </row>
    <row r="32" spans="1:38" s="7" customFormat="1" ht="18" customHeight="1" x14ac:dyDescent="0.2">
      <c r="A32" s="196" t="s">
        <v>75</v>
      </c>
      <c r="B32" s="197" t="s">
        <v>76</v>
      </c>
      <c r="C32" s="198" t="s">
        <v>20</v>
      </c>
      <c r="D32" s="199" t="s">
        <v>28</v>
      </c>
      <c r="E32" s="200">
        <v>755</v>
      </c>
      <c r="F32" s="201">
        <v>29</v>
      </c>
      <c r="G32" s="216">
        <v>31517</v>
      </c>
      <c r="H32" s="203">
        <v>0</v>
      </c>
      <c r="I32" s="204">
        <v>0</v>
      </c>
      <c r="J32" s="205">
        <v>0</v>
      </c>
      <c r="K32" s="206">
        <v>0</v>
      </c>
      <c r="L32" s="207">
        <v>0</v>
      </c>
      <c r="M32" s="208">
        <v>0</v>
      </c>
      <c r="N32" s="207">
        <v>0</v>
      </c>
      <c r="O32" s="209">
        <v>0</v>
      </c>
      <c r="P32" s="210" t="s">
        <v>558</v>
      </c>
      <c r="Q32" s="211" t="s">
        <v>46</v>
      </c>
      <c r="R32" s="212" t="s">
        <v>46</v>
      </c>
      <c r="S32" s="213"/>
      <c r="AB32" s="57"/>
      <c r="AC32" s="57"/>
      <c r="AD32" s="832"/>
      <c r="AE32" s="57"/>
      <c r="AF32" s="57"/>
      <c r="AG32" s="57"/>
      <c r="AH32" s="57"/>
      <c r="AI32" s="57"/>
      <c r="AJ32" s="57"/>
      <c r="AK32" s="57"/>
      <c r="AL32" s="57"/>
    </row>
    <row r="33" spans="1:38" s="7" customFormat="1" ht="18" customHeight="1" x14ac:dyDescent="0.2">
      <c r="A33" s="196" t="s">
        <v>77</v>
      </c>
      <c r="B33" s="197" t="s">
        <v>78</v>
      </c>
      <c r="C33" s="198" t="s">
        <v>64</v>
      </c>
      <c r="D33" s="199" t="s">
        <v>28</v>
      </c>
      <c r="E33" s="200">
        <v>537</v>
      </c>
      <c r="F33" s="201">
        <v>14</v>
      </c>
      <c r="G33" s="216">
        <v>33878</v>
      </c>
      <c r="H33" s="203">
        <v>0</v>
      </c>
      <c r="I33" s="204">
        <v>0</v>
      </c>
      <c r="J33" s="205">
        <v>0</v>
      </c>
      <c r="K33" s="206">
        <v>0</v>
      </c>
      <c r="L33" s="207">
        <v>0</v>
      </c>
      <c r="M33" s="208">
        <v>0</v>
      </c>
      <c r="N33" s="207">
        <v>0</v>
      </c>
      <c r="O33" s="209">
        <v>0</v>
      </c>
      <c r="P33" s="210" t="s">
        <v>558</v>
      </c>
      <c r="Q33" s="211" t="s">
        <v>46</v>
      </c>
      <c r="R33" s="212" t="s">
        <v>46</v>
      </c>
      <c r="S33" s="213"/>
      <c r="AB33" s="57"/>
      <c r="AC33" s="57"/>
      <c r="AD33" s="832"/>
      <c r="AE33" s="57"/>
      <c r="AF33" s="57"/>
      <c r="AG33" s="57"/>
      <c r="AH33" s="57"/>
      <c r="AI33" s="57"/>
      <c r="AJ33" s="57"/>
      <c r="AK33" s="57"/>
      <c r="AL33" s="57"/>
    </row>
    <row r="34" spans="1:38" s="7" customFormat="1" ht="18" customHeight="1" x14ac:dyDescent="0.2">
      <c r="A34" s="196" t="s">
        <v>79</v>
      </c>
      <c r="B34" s="197" t="s">
        <v>80</v>
      </c>
      <c r="C34" s="198" t="s">
        <v>20</v>
      </c>
      <c r="D34" s="199" t="s">
        <v>28</v>
      </c>
      <c r="E34" s="200">
        <v>1020</v>
      </c>
      <c r="F34" s="201">
        <v>34</v>
      </c>
      <c r="G34" s="216">
        <v>28611</v>
      </c>
      <c r="H34" s="218">
        <v>12</v>
      </c>
      <c r="I34" s="204">
        <v>8</v>
      </c>
      <c r="J34" s="205">
        <v>0</v>
      </c>
      <c r="K34" s="206">
        <v>0</v>
      </c>
      <c r="L34" s="207">
        <v>1.2</v>
      </c>
      <c r="M34" s="208">
        <v>0</v>
      </c>
      <c r="N34" s="207">
        <v>13.2</v>
      </c>
      <c r="O34" s="209">
        <v>8</v>
      </c>
      <c r="P34" s="210" t="s">
        <v>558</v>
      </c>
      <c r="Q34" s="211" t="s">
        <v>46</v>
      </c>
      <c r="R34" s="212" t="s">
        <v>46</v>
      </c>
      <c r="S34" s="213"/>
      <c r="AB34" s="57"/>
      <c r="AC34" s="57"/>
      <c r="AD34" s="832"/>
      <c r="AE34" s="57"/>
      <c r="AF34" s="57"/>
      <c r="AG34" s="57"/>
      <c r="AH34" s="57"/>
      <c r="AI34" s="57"/>
      <c r="AJ34" s="57"/>
      <c r="AK34" s="57"/>
      <c r="AL34" s="57"/>
    </row>
    <row r="35" spans="1:38" s="7" customFormat="1" ht="18" customHeight="1" x14ac:dyDescent="0.2">
      <c r="A35" s="196" t="s">
        <v>81</v>
      </c>
      <c r="B35" s="197" t="s">
        <v>82</v>
      </c>
      <c r="C35" s="198" t="s">
        <v>20</v>
      </c>
      <c r="D35" s="199" t="s">
        <v>28</v>
      </c>
      <c r="E35" s="200">
        <v>594</v>
      </c>
      <c r="F35" s="201">
        <v>31</v>
      </c>
      <c r="G35" s="216">
        <v>35164</v>
      </c>
      <c r="H35" s="203">
        <v>0</v>
      </c>
      <c r="I35" s="204">
        <v>0</v>
      </c>
      <c r="J35" s="205">
        <v>0</v>
      </c>
      <c r="K35" s="206">
        <v>0</v>
      </c>
      <c r="L35" s="207">
        <v>0</v>
      </c>
      <c r="M35" s="208">
        <v>0</v>
      </c>
      <c r="N35" s="207">
        <v>0</v>
      </c>
      <c r="O35" s="209">
        <v>0</v>
      </c>
      <c r="P35" s="210" t="s">
        <v>558</v>
      </c>
      <c r="Q35" s="211" t="s">
        <v>46</v>
      </c>
      <c r="R35" s="212" t="s">
        <v>46</v>
      </c>
      <c r="S35" s="213"/>
      <c r="AB35" s="57"/>
      <c r="AC35" s="57"/>
      <c r="AD35" s="832"/>
      <c r="AE35" s="57"/>
      <c r="AF35" s="57"/>
      <c r="AG35" s="57"/>
      <c r="AH35" s="57"/>
      <c r="AI35" s="57"/>
      <c r="AJ35" s="57"/>
      <c r="AK35" s="57"/>
      <c r="AL35" s="57"/>
    </row>
    <row r="36" spans="1:38" s="7" customFormat="1" ht="18" customHeight="1" x14ac:dyDescent="0.2">
      <c r="A36" s="196" t="s">
        <v>83</v>
      </c>
      <c r="B36" s="197" t="s">
        <v>84</v>
      </c>
      <c r="C36" s="198" t="s">
        <v>20</v>
      </c>
      <c r="D36" s="199" t="s">
        <v>28</v>
      </c>
      <c r="E36" s="200">
        <v>423</v>
      </c>
      <c r="F36" s="201">
        <v>10</v>
      </c>
      <c r="G36" s="216">
        <v>35892</v>
      </c>
      <c r="H36" s="203">
        <v>0</v>
      </c>
      <c r="I36" s="204">
        <v>0</v>
      </c>
      <c r="J36" s="205">
        <v>0</v>
      </c>
      <c r="K36" s="206">
        <v>0</v>
      </c>
      <c r="L36" s="207">
        <v>0</v>
      </c>
      <c r="M36" s="208">
        <v>0</v>
      </c>
      <c r="N36" s="207">
        <v>0</v>
      </c>
      <c r="O36" s="209">
        <v>0</v>
      </c>
      <c r="P36" s="210" t="s">
        <v>558</v>
      </c>
      <c r="Q36" s="211" t="s">
        <v>46</v>
      </c>
      <c r="R36" s="212" t="s">
        <v>46</v>
      </c>
      <c r="S36" s="213"/>
      <c r="AB36" s="57"/>
      <c r="AC36" s="57"/>
      <c r="AD36" s="832"/>
      <c r="AE36" s="57"/>
      <c r="AF36" s="57"/>
      <c r="AG36" s="57"/>
      <c r="AH36" s="57"/>
      <c r="AI36" s="57"/>
      <c r="AJ36" s="57"/>
      <c r="AK36" s="57"/>
      <c r="AL36" s="57"/>
    </row>
    <row r="37" spans="1:38" s="7" customFormat="1" ht="18" customHeight="1" x14ac:dyDescent="0.2">
      <c r="A37" s="196" t="s">
        <v>85</v>
      </c>
      <c r="B37" s="197" t="s">
        <v>86</v>
      </c>
      <c r="C37" s="198" t="s">
        <v>20</v>
      </c>
      <c r="D37" s="199" t="s">
        <v>28</v>
      </c>
      <c r="E37" s="200">
        <v>2976</v>
      </c>
      <c r="F37" s="201">
        <v>256</v>
      </c>
      <c r="G37" s="216">
        <v>38538</v>
      </c>
      <c r="H37" s="203">
        <v>13</v>
      </c>
      <c r="I37" s="204">
        <v>9</v>
      </c>
      <c r="J37" s="205">
        <v>0</v>
      </c>
      <c r="K37" s="206">
        <v>0</v>
      </c>
      <c r="L37" s="219">
        <v>1.8</v>
      </c>
      <c r="M37" s="220">
        <v>0.9</v>
      </c>
      <c r="N37" s="207">
        <v>14.8</v>
      </c>
      <c r="O37" s="209">
        <v>9.9</v>
      </c>
      <c r="P37" s="210" t="s">
        <v>558</v>
      </c>
      <c r="Q37" s="211" t="s">
        <v>46</v>
      </c>
      <c r="R37" s="212" t="s">
        <v>46</v>
      </c>
      <c r="S37" s="213"/>
      <c r="AB37" s="57"/>
      <c r="AC37" s="57"/>
      <c r="AD37" s="832"/>
      <c r="AE37" s="57"/>
      <c r="AF37" s="57"/>
      <c r="AG37" s="57"/>
      <c r="AH37" s="57"/>
      <c r="AI37" s="57"/>
      <c r="AJ37" s="57"/>
      <c r="AK37" s="57"/>
      <c r="AL37" s="57"/>
    </row>
    <row r="38" spans="1:38" s="7" customFormat="1" ht="18" customHeight="1" x14ac:dyDescent="0.2">
      <c r="A38" s="196" t="s">
        <v>87</v>
      </c>
      <c r="B38" s="197" t="s">
        <v>88</v>
      </c>
      <c r="C38" s="198" t="s">
        <v>64</v>
      </c>
      <c r="D38" s="199" t="s">
        <v>28</v>
      </c>
      <c r="E38" s="200">
        <v>305</v>
      </c>
      <c r="F38" s="201">
        <v>47</v>
      </c>
      <c r="G38" s="216">
        <v>39173</v>
      </c>
      <c r="H38" s="203">
        <v>0</v>
      </c>
      <c r="I38" s="204">
        <v>0</v>
      </c>
      <c r="J38" s="205">
        <v>0</v>
      </c>
      <c r="K38" s="206">
        <v>0</v>
      </c>
      <c r="L38" s="207">
        <v>0</v>
      </c>
      <c r="M38" s="208">
        <v>0</v>
      </c>
      <c r="N38" s="207">
        <v>0</v>
      </c>
      <c r="O38" s="209">
        <v>0</v>
      </c>
      <c r="P38" s="210" t="s">
        <v>558</v>
      </c>
      <c r="Q38" s="211" t="s">
        <v>46</v>
      </c>
      <c r="R38" s="212" t="s">
        <v>46</v>
      </c>
      <c r="S38" s="213"/>
      <c r="AB38" s="57"/>
      <c r="AC38" s="57"/>
      <c r="AD38" s="832"/>
      <c r="AE38" s="57"/>
      <c r="AF38" s="57"/>
      <c r="AG38" s="57"/>
      <c r="AH38" s="57"/>
      <c r="AI38" s="57"/>
      <c r="AJ38" s="57"/>
      <c r="AK38" s="57"/>
      <c r="AL38" s="57"/>
    </row>
    <row r="39" spans="1:38" s="7" customFormat="1" ht="18" customHeight="1" x14ac:dyDescent="0.2">
      <c r="A39" s="196" t="s">
        <v>89</v>
      </c>
      <c r="B39" s="197" t="s">
        <v>90</v>
      </c>
      <c r="C39" s="198" t="s">
        <v>20</v>
      </c>
      <c r="D39" s="199" t="s">
        <v>28</v>
      </c>
      <c r="E39" s="200">
        <v>2114</v>
      </c>
      <c r="F39" s="201">
        <v>134</v>
      </c>
      <c r="G39" s="216">
        <v>39569</v>
      </c>
      <c r="H39" s="203">
        <v>8</v>
      </c>
      <c r="I39" s="204">
        <v>5</v>
      </c>
      <c r="J39" s="205">
        <v>0</v>
      </c>
      <c r="K39" s="206">
        <v>0</v>
      </c>
      <c r="L39" s="207">
        <v>0</v>
      </c>
      <c r="M39" s="208">
        <v>0</v>
      </c>
      <c r="N39" s="207">
        <v>8</v>
      </c>
      <c r="O39" s="209">
        <v>5</v>
      </c>
      <c r="P39" s="210" t="s">
        <v>558</v>
      </c>
      <c r="Q39" s="211" t="s">
        <v>46</v>
      </c>
      <c r="R39" s="212" t="s">
        <v>46</v>
      </c>
      <c r="S39" s="213"/>
      <c r="AB39" s="57"/>
      <c r="AC39" s="57"/>
      <c r="AD39" s="832"/>
      <c r="AE39" s="57"/>
      <c r="AF39" s="57"/>
      <c r="AG39" s="57"/>
      <c r="AH39" s="57"/>
      <c r="AI39" s="57"/>
      <c r="AJ39" s="57"/>
      <c r="AK39" s="57"/>
      <c r="AL39" s="57"/>
    </row>
    <row r="40" spans="1:38" s="7" customFormat="1" ht="18" customHeight="1" x14ac:dyDescent="0.2">
      <c r="A40" s="196" t="s">
        <v>91</v>
      </c>
      <c r="B40" s="197" t="s">
        <v>92</v>
      </c>
      <c r="C40" s="198" t="s">
        <v>20</v>
      </c>
      <c r="D40" s="199" t="s">
        <v>28</v>
      </c>
      <c r="E40" s="200">
        <v>504</v>
      </c>
      <c r="F40" s="201">
        <v>15</v>
      </c>
      <c r="G40" s="216">
        <v>36708</v>
      </c>
      <c r="H40" s="203">
        <v>0</v>
      </c>
      <c r="I40" s="204">
        <v>0</v>
      </c>
      <c r="J40" s="205">
        <v>0</v>
      </c>
      <c r="K40" s="206">
        <v>0</v>
      </c>
      <c r="L40" s="207">
        <v>0</v>
      </c>
      <c r="M40" s="208">
        <v>0</v>
      </c>
      <c r="N40" s="207">
        <v>0</v>
      </c>
      <c r="O40" s="209">
        <v>0</v>
      </c>
      <c r="P40" s="210" t="s">
        <v>558</v>
      </c>
      <c r="Q40" s="211" t="s">
        <v>46</v>
      </c>
      <c r="R40" s="212" t="s">
        <v>46</v>
      </c>
      <c r="S40" s="213"/>
      <c r="AB40" s="57"/>
      <c r="AC40" s="57"/>
      <c r="AD40" s="832"/>
      <c r="AE40" s="57"/>
      <c r="AF40" s="57"/>
      <c r="AG40" s="57"/>
      <c r="AH40" s="57"/>
      <c r="AI40" s="57"/>
      <c r="AJ40" s="57"/>
      <c r="AK40" s="57"/>
      <c r="AL40" s="57"/>
    </row>
    <row r="41" spans="1:38" s="7" customFormat="1" ht="18" customHeight="1" x14ac:dyDescent="0.2">
      <c r="A41" s="196" t="s">
        <v>93</v>
      </c>
      <c r="B41" s="197" t="s">
        <v>560</v>
      </c>
      <c r="C41" s="198" t="s">
        <v>20</v>
      </c>
      <c r="D41" s="199" t="s">
        <v>28</v>
      </c>
      <c r="E41" s="200">
        <v>1296</v>
      </c>
      <c r="F41" s="201">
        <v>89</v>
      </c>
      <c r="G41" s="216">
        <v>41278</v>
      </c>
      <c r="H41" s="203">
        <v>16</v>
      </c>
      <c r="I41" s="204">
        <v>11</v>
      </c>
      <c r="J41" s="205">
        <v>0</v>
      </c>
      <c r="K41" s="206">
        <v>0</v>
      </c>
      <c r="L41" s="207">
        <v>0</v>
      </c>
      <c r="M41" s="208">
        <v>0</v>
      </c>
      <c r="N41" s="207">
        <v>16</v>
      </c>
      <c r="O41" s="209">
        <v>11</v>
      </c>
      <c r="P41" s="210" t="s">
        <v>558</v>
      </c>
      <c r="Q41" s="211" t="s">
        <v>46</v>
      </c>
      <c r="R41" s="212" t="s">
        <v>46</v>
      </c>
      <c r="S41" s="213"/>
      <c r="AB41" s="57"/>
      <c r="AC41" s="57"/>
      <c r="AD41" s="832"/>
      <c r="AE41" s="57"/>
      <c r="AF41" s="57"/>
      <c r="AG41" s="57"/>
      <c r="AH41" s="57"/>
      <c r="AI41" s="57"/>
      <c r="AJ41" s="57"/>
      <c r="AK41" s="57"/>
      <c r="AL41" s="57"/>
    </row>
    <row r="42" spans="1:38" s="7" customFormat="1" ht="18" customHeight="1" x14ac:dyDescent="0.2">
      <c r="A42" s="196" t="s">
        <v>94</v>
      </c>
      <c r="B42" s="197" t="s">
        <v>95</v>
      </c>
      <c r="C42" s="198" t="s">
        <v>20</v>
      </c>
      <c r="D42" s="199" t="s">
        <v>28</v>
      </c>
      <c r="E42" s="200">
        <v>1315</v>
      </c>
      <c r="F42" s="201">
        <v>38</v>
      </c>
      <c r="G42" s="216">
        <v>31260</v>
      </c>
      <c r="H42" s="203">
        <v>0</v>
      </c>
      <c r="I42" s="204">
        <v>0</v>
      </c>
      <c r="J42" s="205">
        <v>0</v>
      </c>
      <c r="K42" s="206">
        <v>0</v>
      </c>
      <c r="L42" s="207">
        <v>0</v>
      </c>
      <c r="M42" s="208">
        <v>0</v>
      </c>
      <c r="N42" s="207">
        <v>0</v>
      </c>
      <c r="O42" s="209">
        <v>0</v>
      </c>
      <c r="P42" s="210" t="s">
        <v>558</v>
      </c>
      <c r="Q42" s="211" t="s">
        <v>46</v>
      </c>
      <c r="R42" s="212" t="s">
        <v>46</v>
      </c>
      <c r="S42" s="213"/>
      <c r="AB42" s="57"/>
      <c r="AC42" s="57"/>
      <c r="AD42" s="832"/>
      <c r="AE42" s="57"/>
      <c r="AF42" s="57"/>
      <c r="AG42" s="57"/>
      <c r="AH42" s="57"/>
      <c r="AI42" s="57"/>
      <c r="AJ42" s="57"/>
      <c r="AK42" s="57"/>
      <c r="AL42" s="57"/>
    </row>
    <row r="43" spans="1:38" s="8" customFormat="1" ht="18" customHeight="1" x14ac:dyDescent="0.2">
      <c r="A43" s="221" t="s">
        <v>96</v>
      </c>
      <c r="B43" s="222" t="s">
        <v>97</v>
      </c>
      <c r="C43" s="223"/>
      <c r="D43" s="224"/>
      <c r="E43" s="225"/>
      <c r="F43" s="226"/>
      <c r="G43" s="227"/>
      <c r="H43" s="228">
        <f t="shared" ref="H43:M43" si="5">SUM(H44:H52)</f>
        <v>15</v>
      </c>
      <c r="I43" s="229">
        <f t="shared" si="5"/>
        <v>8</v>
      </c>
      <c r="J43" s="228">
        <f t="shared" si="5"/>
        <v>0</v>
      </c>
      <c r="K43" s="229">
        <f t="shared" si="5"/>
        <v>0</v>
      </c>
      <c r="L43" s="230">
        <f t="shared" si="5"/>
        <v>8.1999999999999993</v>
      </c>
      <c r="M43" s="231">
        <f t="shared" si="5"/>
        <v>6.2</v>
      </c>
      <c r="N43" s="230">
        <f>+H43+J43+L43</f>
        <v>23.2</v>
      </c>
      <c r="O43" s="232">
        <f>+I43+K43+M43</f>
        <v>14.2</v>
      </c>
      <c r="P43" s="112"/>
      <c r="Q43" s="190">
        <f>SUM(Q44:Q52)</f>
        <v>76.599999999999994</v>
      </c>
      <c r="R43" s="191">
        <f>SUM(R44:R52)</f>
        <v>30.599999999999998</v>
      </c>
      <c r="S43" s="192"/>
      <c r="AB43" s="57">
        <f t="shared" ref="AB43:AL43" si="6">+H43</f>
        <v>15</v>
      </c>
      <c r="AC43" s="57">
        <f t="shared" si="6"/>
        <v>8</v>
      </c>
      <c r="AD43" s="832">
        <f t="shared" si="6"/>
        <v>0</v>
      </c>
      <c r="AE43" s="57">
        <f t="shared" si="6"/>
        <v>0</v>
      </c>
      <c r="AF43" s="57">
        <f t="shared" si="6"/>
        <v>8.1999999999999993</v>
      </c>
      <c r="AG43" s="57">
        <f t="shared" si="6"/>
        <v>6.2</v>
      </c>
      <c r="AH43" s="57">
        <f t="shared" si="6"/>
        <v>23.2</v>
      </c>
      <c r="AI43" s="57">
        <f t="shared" si="6"/>
        <v>14.2</v>
      </c>
      <c r="AJ43" s="57">
        <f t="shared" si="6"/>
        <v>0</v>
      </c>
      <c r="AK43" s="57">
        <f t="shared" si="6"/>
        <v>76.599999999999994</v>
      </c>
      <c r="AL43" s="57">
        <f t="shared" si="6"/>
        <v>30.599999999999998</v>
      </c>
    </row>
    <row r="44" spans="1:38" ht="18" customHeight="1" x14ac:dyDescent="0.2">
      <c r="A44" s="233" t="s">
        <v>98</v>
      </c>
      <c r="B44" s="128" t="s">
        <v>97</v>
      </c>
      <c r="C44" s="105" t="s">
        <v>20</v>
      </c>
      <c r="D44" s="44" t="s">
        <v>21</v>
      </c>
      <c r="E44" s="106">
        <v>2376</v>
      </c>
      <c r="F44" s="107">
        <v>147</v>
      </c>
      <c r="G44" s="234">
        <v>29739</v>
      </c>
      <c r="H44" s="109">
        <v>15</v>
      </c>
      <c r="I44" s="235">
        <v>8</v>
      </c>
      <c r="J44" s="109">
        <v>0</v>
      </c>
      <c r="K44" s="235">
        <v>0</v>
      </c>
      <c r="L44" s="111">
        <v>8.1999999999999993</v>
      </c>
      <c r="M44" s="98">
        <v>6.2</v>
      </c>
      <c r="N44" s="121">
        <f t="shared" ref="N44:O52" si="7">+H44+J44+L44</f>
        <v>23.2</v>
      </c>
      <c r="O44" s="123">
        <f t="shared" si="7"/>
        <v>14.2</v>
      </c>
      <c r="P44" s="112" t="s">
        <v>99</v>
      </c>
      <c r="Q44" s="236">
        <v>33.9</v>
      </c>
      <c r="R44" s="237">
        <v>17</v>
      </c>
      <c r="S44" s="113" t="s">
        <v>35</v>
      </c>
      <c r="AB44" s="214"/>
      <c r="AC44" s="214"/>
      <c r="AD44" s="832"/>
      <c r="AE44" s="214"/>
      <c r="AF44" s="215"/>
      <c r="AG44" s="215"/>
      <c r="AH44" s="215"/>
      <c r="AI44" s="215"/>
      <c r="AJ44" s="215"/>
      <c r="AK44" s="215"/>
      <c r="AL44" s="215"/>
    </row>
    <row r="45" spans="1:38" ht="18" customHeight="1" x14ac:dyDescent="0.2">
      <c r="A45" s="233" t="s">
        <v>100</v>
      </c>
      <c r="B45" s="128" t="s">
        <v>101</v>
      </c>
      <c r="C45" s="105" t="s">
        <v>64</v>
      </c>
      <c r="D45" s="44" t="s">
        <v>28</v>
      </c>
      <c r="E45" s="106">
        <v>242</v>
      </c>
      <c r="F45" s="107">
        <v>7</v>
      </c>
      <c r="G45" s="234">
        <v>38734</v>
      </c>
      <c r="H45" s="109">
        <v>0</v>
      </c>
      <c r="I45" s="235">
        <v>0</v>
      </c>
      <c r="J45" s="109">
        <v>0</v>
      </c>
      <c r="K45" s="235">
        <v>0</v>
      </c>
      <c r="L45" s="111">
        <v>0</v>
      </c>
      <c r="M45" s="98">
        <v>0</v>
      </c>
      <c r="N45" s="121">
        <f t="shared" si="7"/>
        <v>0</v>
      </c>
      <c r="O45" s="123">
        <f t="shared" si="7"/>
        <v>0</v>
      </c>
      <c r="P45" s="112" t="s">
        <v>99</v>
      </c>
      <c r="Q45" s="236">
        <v>8.3000000000000007</v>
      </c>
      <c r="R45" s="237">
        <v>1.5</v>
      </c>
      <c r="S45" s="113" t="s">
        <v>35</v>
      </c>
      <c r="AD45" s="830"/>
      <c r="AL45" s="4"/>
    </row>
    <row r="46" spans="1:38" ht="18" customHeight="1" x14ac:dyDescent="0.2">
      <c r="A46" s="233" t="s">
        <v>102</v>
      </c>
      <c r="B46" s="128" t="s">
        <v>103</v>
      </c>
      <c r="C46" s="105" t="s">
        <v>64</v>
      </c>
      <c r="D46" s="44" t="s">
        <v>28</v>
      </c>
      <c r="E46" s="106">
        <v>479</v>
      </c>
      <c r="F46" s="107">
        <v>45</v>
      </c>
      <c r="G46" s="234">
        <v>39462</v>
      </c>
      <c r="H46" s="109">
        <v>0</v>
      </c>
      <c r="I46" s="235">
        <v>0</v>
      </c>
      <c r="J46" s="109">
        <v>0</v>
      </c>
      <c r="K46" s="235">
        <v>0</v>
      </c>
      <c r="L46" s="111">
        <v>0</v>
      </c>
      <c r="M46" s="98">
        <v>0</v>
      </c>
      <c r="N46" s="121">
        <f t="shared" si="7"/>
        <v>0</v>
      </c>
      <c r="O46" s="123">
        <f t="shared" si="7"/>
        <v>0</v>
      </c>
      <c r="P46" s="112" t="s">
        <v>99</v>
      </c>
      <c r="Q46" s="236">
        <v>9</v>
      </c>
      <c r="R46" s="237">
        <v>3.8</v>
      </c>
      <c r="S46" s="113" t="s">
        <v>35</v>
      </c>
      <c r="AB46" s="238"/>
      <c r="AD46" s="830"/>
      <c r="AL46" s="4"/>
    </row>
    <row r="47" spans="1:38" ht="18" customHeight="1" x14ac:dyDescent="0.2">
      <c r="A47" s="233" t="s">
        <v>104</v>
      </c>
      <c r="B47" s="128" t="s">
        <v>105</v>
      </c>
      <c r="C47" s="105" t="s">
        <v>64</v>
      </c>
      <c r="D47" s="44" t="s">
        <v>28</v>
      </c>
      <c r="E47" s="106">
        <v>164</v>
      </c>
      <c r="F47" s="107">
        <v>5</v>
      </c>
      <c r="G47" s="234">
        <v>31916</v>
      </c>
      <c r="H47" s="109">
        <v>0</v>
      </c>
      <c r="I47" s="235">
        <v>0</v>
      </c>
      <c r="J47" s="109">
        <v>0</v>
      </c>
      <c r="K47" s="235">
        <v>0</v>
      </c>
      <c r="L47" s="111">
        <v>0</v>
      </c>
      <c r="M47" s="98">
        <v>0</v>
      </c>
      <c r="N47" s="121">
        <f t="shared" si="7"/>
        <v>0</v>
      </c>
      <c r="O47" s="123">
        <f t="shared" si="7"/>
        <v>0</v>
      </c>
      <c r="P47" s="112" t="s">
        <v>99</v>
      </c>
      <c r="Q47" s="236">
        <v>4.9000000000000004</v>
      </c>
      <c r="R47" s="237">
        <v>0.7</v>
      </c>
      <c r="S47" s="113" t="s">
        <v>35</v>
      </c>
      <c r="AB47" s="238"/>
      <c r="AD47" s="830"/>
      <c r="AL47" s="4"/>
    </row>
    <row r="48" spans="1:38" ht="18" customHeight="1" x14ac:dyDescent="0.2">
      <c r="A48" s="233" t="s">
        <v>106</v>
      </c>
      <c r="B48" s="128" t="s">
        <v>107</v>
      </c>
      <c r="C48" s="105" t="s">
        <v>64</v>
      </c>
      <c r="D48" s="44" t="s">
        <v>28</v>
      </c>
      <c r="E48" s="106">
        <v>391</v>
      </c>
      <c r="F48" s="107">
        <v>22</v>
      </c>
      <c r="G48" s="234">
        <v>31727</v>
      </c>
      <c r="H48" s="109">
        <v>0</v>
      </c>
      <c r="I48" s="235">
        <v>0</v>
      </c>
      <c r="J48" s="109">
        <v>0</v>
      </c>
      <c r="K48" s="235">
        <v>0</v>
      </c>
      <c r="L48" s="111">
        <v>0</v>
      </c>
      <c r="M48" s="98">
        <v>0</v>
      </c>
      <c r="N48" s="121">
        <f t="shared" si="7"/>
        <v>0</v>
      </c>
      <c r="O48" s="123">
        <f t="shared" si="7"/>
        <v>0</v>
      </c>
      <c r="P48" s="112" t="s">
        <v>99</v>
      </c>
      <c r="Q48" s="236">
        <v>4.5</v>
      </c>
      <c r="R48" s="237">
        <v>2.7</v>
      </c>
      <c r="S48" s="113" t="s">
        <v>35</v>
      </c>
      <c r="AD48" s="830"/>
      <c r="AL48" s="4"/>
    </row>
    <row r="49" spans="1:38" ht="18" customHeight="1" x14ac:dyDescent="0.2">
      <c r="A49" s="233" t="s">
        <v>108</v>
      </c>
      <c r="B49" s="128" t="s">
        <v>109</v>
      </c>
      <c r="C49" s="105" t="s">
        <v>64</v>
      </c>
      <c r="D49" s="44" t="s">
        <v>28</v>
      </c>
      <c r="E49" s="106">
        <v>284</v>
      </c>
      <c r="F49" s="107">
        <v>58</v>
      </c>
      <c r="G49" s="234">
        <v>38465</v>
      </c>
      <c r="H49" s="109">
        <v>0</v>
      </c>
      <c r="I49" s="235">
        <v>0</v>
      </c>
      <c r="J49" s="109">
        <v>0</v>
      </c>
      <c r="K49" s="235">
        <v>0</v>
      </c>
      <c r="L49" s="111">
        <v>0</v>
      </c>
      <c r="M49" s="98">
        <v>0</v>
      </c>
      <c r="N49" s="121">
        <f t="shared" si="7"/>
        <v>0</v>
      </c>
      <c r="O49" s="123">
        <f t="shared" si="7"/>
        <v>0</v>
      </c>
      <c r="P49" s="112" t="s">
        <v>99</v>
      </c>
      <c r="Q49" s="236">
        <v>4.5</v>
      </c>
      <c r="R49" s="237">
        <v>0.9</v>
      </c>
      <c r="S49" s="113" t="s">
        <v>35</v>
      </c>
      <c r="AD49" s="830"/>
      <c r="AL49" s="4"/>
    </row>
    <row r="50" spans="1:38" ht="18" customHeight="1" x14ac:dyDescent="0.2">
      <c r="A50" s="233" t="s">
        <v>110</v>
      </c>
      <c r="B50" s="128" t="s">
        <v>111</v>
      </c>
      <c r="C50" s="105" t="s">
        <v>64</v>
      </c>
      <c r="D50" s="44" t="s">
        <v>28</v>
      </c>
      <c r="E50" s="106">
        <v>133</v>
      </c>
      <c r="F50" s="107">
        <v>11</v>
      </c>
      <c r="G50" s="234">
        <v>31180</v>
      </c>
      <c r="H50" s="109">
        <v>0</v>
      </c>
      <c r="I50" s="235">
        <v>0</v>
      </c>
      <c r="J50" s="109">
        <v>0</v>
      </c>
      <c r="K50" s="235">
        <v>0</v>
      </c>
      <c r="L50" s="111">
        <v>0</v>
      </c>
      <c r="M50" s="98">
        <v>0</v>
      </c>
      <c r="N50" s="121">
        <f t="shared" si="7"/>
        <v>0</v>
      </c>
      <c r="O50" s="123">
        <f t="shared" si="7"/>
        <v>0</v>
      </c>
      <c r="P50" s="112" t="s">
        <v>99</v>
      </c>
      <c r="Q50" s="236">
        <v>4.0999999999999996</v>
      </c>
      <c r="R50" s="237">
        <v>1.2</v>
      </c>
      <c r="S50" s="113" t="s">
        <v>35</v>
      </c>
      <c r="AD50" s="830"/>
      <c r="AL50" s="4"/>
    </row>
    <row r="51" spans="1:38" ht="18" customHeight="1" x14ac:dyDescent="0.2">
      <c r="A51" s="233" t="s">
        <v>112</v>
      </c>
      <c r="B51" s="128" t="s">
        <v>113</v>
      </c>
      <c r="C51" s="105" t="s">
        <v>64</v>
      </c>
      <c r="D51" s="44" t="s">
        <v>28</v>
      </c>
      <c r="E51" s="106">
        <v>127</v>
      </c>
      <c r="F51" s="107">
        <v>11</v>
      </c>
      <c r="G51" s="234">
        <v>32273</v>
      </c>
      <c r="H51" s="109">
        <v>0</v>
      </c>
      <c r="I51" s="235">
        <v>0</v>
      </c>
      <c r="J51" s="109">
        <v>0</v>
      </c>
      <c r="K51" s="235">
        <v>0</v>
      </c>
      <c r="L51" s="111">
        <v>0</v>
      </c>
      <c r="M51" s="98">
        <v>0</v>
      </c>
      <c r="N51" s="121">
        <f t="shared" si="7"/>
        <v>0</v>
      </c>
      <c r="O51" s="123">
        <f t="shared" si="7"/>
        <v>0</v>
      </c>
      <c r="P51" s="112" t="s">
        <v>99</v>
      </c>
      <c r="Q51" s="236">
        <v>3.7</v>
      </c>
      <c r="R51" s="237">
        <v>1.6</v>
      </c>
      <c r="S51" s="113" t="s">
        <v>35</v>
      </c>
      <c r="AD51" s="830"/>
      <c r="AL51" s="4"/>
    </row>
    <row r="52" spans="1:38" ht="18" customHeight="1" x14ac:dyDescent="0.2">
      <c r="A52" s="233" t="s">
        <v>114</v>
      </c>
      <c r="B52" s="128" t="s">
        <v>115</v>
      </c>
      <c r="C52" s="105" t="s">
        <v>64</v>
      </c>
      <c r="D52" s="44" t="s">
        <v>28</v>
      </c>
      <c r="E52" s="106">
        <v>197</v>
      </c>
      <c r="F52" s="107">
        <v>12</v>
      </c>
      <c r="G52" s="234">
        <v>34128</v>
      </c>
      <c r="H52" s="109">
        <v>0</v>
      </c>
      <c r="I52" s="235">
        <v>0</v>
      </c>
      <c r="J52" s="109">
        <v>0</v>
      </c>
      <c r="K52" s="235">
        <v>0</v>
      </c>
      <c r="L52" s="111">
        <v>0</v>
      </c>
      <c r="M52" s="98">
        <v>0</v>
      </c>
      <c r="N52" s="121">
        <f t="shared" si="7"/>
        <v>0</v>
      </c>
      <c r="O52" s="123">
        <f t="shared" si="7"/>
        <v>0</v>
      </c>
      <c r="P52" s="112" t="s">
        <v>99</v>
      </c>
      <c r="Q52" s="236">
        <v>3.7</v>
      </c>
      <c r="R52" s="237">
        <v>1.2</v>
      </c>
      <c r="S52" s="113" t="s">
        <v>35</v>
      </c>
      <c r="AD52" s="830"/>
      <c r="AL52" s="4"/>
    </row>
    <row r="53" spans="1:38" s="8" customFormat="1" ht="18" customHeight="1" x14ac:dyDescent="0.2">
      <c r="A53" s="239">
        <v>3</v>
      </c>
      <c r="B53" s="240" t="s">
        <v>116</v>
      </c>
      <c r="C53" s="241"/>
      <c r="D53" s="242"/>
      <c r="E53" s="225"/>
      <c r="F53" s="226"/>
      <c r="G53" s="227"/>
      <c r="H53" s="243">
        <f t="shared" ref="H53:M53" si="8">SUM(H54:H60)</f>
        <v>17</v>
      </c>
      <c r="I53" s="244">
        <f t="shared" si="8"/>
        <v>5</v>
      </c>
      <c r="J53" s="243">
        <f t="shared" si="8"/>
        <v>15</v>
      </c>
      <c r="K53" s="244">
        <f t="shared" si="8"/>
        <v>0</v>
      </c>
      <c r="L53" s="245">
        <f t="shared" si="8"/>
        <v>30.6</v>
      </c>
      <c r="M53" s="246">
        <f t="shared" si="8"/>
        <v>12.7</v>
      </c>
      <c r="N53" s="245">
        <f>+H53+J53+L53</f>
        <v>62.6</v>
      </c>
      <c r="O53" s="247">
        <f>+I53+K53+M53</f>
        <v>17.7</v>
      </c>
      <c r="P53" s="53"/>
      <c r="Q53" s="248"/>
      <c r="R53" s="249"/>
      <c r="S53" s="250"/>
      <c r="AB53" s="4">
        <f t="shared" ref="AB53:AL53" si="9">+H53</f>
        <v>17</v>
      </c>
      <c r="AC53" s="4">
        <f t="shared" si="9"/>
        <v>5</v>
      </c>
      <c r="AD53" s="830">
        <f t="shared" si="9"/>
        <v>15</v>
      </c>
      <c r="AE53" s="4">
        <f t="shared" si="9"/>
        <v>0</v>
      </c>
      <c r="AF53" s="4">
        <f t="shared" si="9"/>
        <v>30.6</v>
      </c>
      <c r="AG53" s="4">
        <f t="shared" si="9"/>
        <v>12.7</v>
      </c>
      <c r="AH53" s="4">
        <f t="shared" si="9"/>
        <v>62.6</v>
      </c>
      <c r="AI53" s="4">
        <f t="shared" si="9"/>
        <v>17.7</v>
      </c>
      <c r="AJ53" s="4">
        <f t="shared" si="9"/>
        <v>0</v>
      </c>
      <c r="AK53" s="4">
        <f t="shared" si="9"/>
        <v>0</v>
      </c>
      <c r="AL53" s="4">
        <f t="shared" si="9"/>
        <v>0</v>
      </c>
    </row>
    <row r="54" spans="1:38" ht="18" customHeight="1" x14ac:dyDescent="0.2">
      <c r="A54" s="104" t="s">
        <v>117</v>
      </c>
      <c r="B54" s="42" t="s">
        <v>118</v>
      </c>
      <c r="C54" s="105" t="s">
        <v>20</v>
      </c>
      <c r="D54" s="44" t="s">
        <v>119</v>
      </c>
      <c r="E54" s="106">
        <v>2769</v>
      </c>
      <c r="F54" s="107">
        <v>96</v>
      </c>
      <c r="G54" s="251">
        <v>32081</v>
      </c>
      <c r="H54" s="146">
        <v>12</v>
      </c>
      <c r="I54" s="252">
        <v>4</v>
      </c>
      <c r="J54" s="136">
        <v>0</v>
      </c>
      <c r="K54" s="137">
        <v>0</v>
      </c>
      <c r="L54" s="121">
        <v>20.100000000000001</v>
      </c>
      <c r="M54" s="51">
        <v>8.1</v>
      </c>
      <c r="N54" s="121">
        <f>+H54+J54+L54</f>
        <v>32.1</v>
      </c>
      <c r="O54" s="123">
        <f>I54+K54+M54</f>
        <v>12.1</v>
      </c>
      <c r="P54" s="53" t="s">
        <v>22</v>
      </c>
      <c r="Q54" s="54"/>
      <c r="R54" s="55"/>
      <c r="S54" s="56"/>
      <c r="AB54" s="214"/>
      <c r="AC54" s="214"/>
      <c r="AD54" s="832"/>
      <c r="AE54" s="214"/>
      <c r="AF54" s="215"/>
      <c r="AG54" s="215"/>
      <c r="AH54" s="215"/>
      <c r="AI54" s="215"/>
      <c r="AJ54" s="215"/>
      <c r="AK54" s="215"/>
      <c r="AL54" s="215"/>
    </row>
    <row r="55" spans="1:38" ht="18" customHeight="1" x14ac:dyDescent="0.2">
      <c r="A55" s="104" t="s">
        <v>120</v>
      </c>
      <c r="B55" s="42" t="s">
        <v>121</v>
      </c>
      <c r="C55" s="105" t="s">
        <v>64</v>
      </c>
      <c r="D55" s="44" t="s">
        <v>28</v>
      </c>
      <c r="E55" s="106">
        <v>558</v>
      </c>
      <c r="F55" s="107">
        <v>44</v>
      </c>
      <c r="G55" s="251">
        <v>36373</v>
      </c>
      <c r="H55" s="136">
        <v>5</v>
      </c>
      <c r="I55" s="137">
        <v>1</v>
      </c>
      <c r="J55" s="136">
        <v>0</v>
      </c>
      <c r="K55" s="137">
        <v>0</v>
      </c>
      <c r="L55" s="111">
        <v>10.5</v>
      </c>
      <c r="M55" s="253">
        <v>4.5999999999999996</v>
      </c>
      <c r="N55" s="111">
        <f>H55+J55+L55</f>
        <v>15.5</v>
      </c>
      <c r="O55" s="98">
        <f>I55+K55+M55</f>
        <v>5.6</v>
      </c>
      <c r="P55" s="53" t="s">
        <v>22</v>
      </c>
      <c r="Q55" s="54"/>
      <c r="R55" s="55"/>
      <c r="S55" s="56"/>
      <c r="AD55" s="830"/>
      <c r="AL55" s="4"/>
    </row>
    <row r="56" spans="1:38" ht="18" customHeight="1" x14ac:dyDescent="0.2">
      <c r="A56" s="104" t="s">
        <v>122</v>
      </c>
      <c r="B56" s="42" t="s">
        <v>123</v>
      </c>
      <c r="C56" s="105" t="s">
        <v>27</v>
      </c>
      <c r="D56" s="44" t="s">
        <v>28</v>
      </c>
      <c r="E56" s="106">
        <v>90</v>
      </c>
      <c r="F56" s="107">
        <v>10</v>
      </c>
      <c r="G56" s="251">
        <v>25689</v>
      </c>
      <c r="H56" s="136">
        <v>0</v>
      </c>
      <c r="I56" s="137">
        <v>0</v>
      </c>
      <c r="J56" s="136">
        <v>3</v>
      </c>
      <c r="K56" s="137">
        <v>0</v>
      </c>
      <c r="L56" s="121">
        <v>0</v>
      </c>
      <c r="M56" s="122">
        <v>0</v>
      </c>
      <c r="N56" s="121">
        <v>3</v>
      </c>
      <c r="O56" s="123">
        <v>0</v>
      </c>
      <c r="P56" s="53" t="s">
        <v>22</v>
      </c>
      <c r="Q56" s="54"/>
      <c r="R56" s="55"/>
      <c r="S56" s="56"/>
      <c r="AD56" s="830"/>
      <c r="AL56" s="4"/>
    </row>
    <row r="57" spans="1:38" ht="18" customHeight="1" x14ac:dyDescent="0.2">
      <c r="A57" s="104" t="s">
        <v>124</v>
      </c>
      <c r="B57" s="42" t="s">
        <v>125</v>
      </c>
      <c r="C57" s="105" t="s">
        <v>27</v>
      </c>
      <c r="D57" s="44" t="s">
        <v>28</v>
      </c>
      <c r="E57" s="106">
        <v>98</v>
      </c>
      <c r="F57" s="107">
        <v>8</v>
      </c>
      <c r="G57" s="251">
        <v>30803</v>
      </c>
      <c r="H57" s="136">
        <v>0</v>
      </c>
      <c r="I57" s="137">
        <v>0</v>
      </c>
      <c r="J57" s="136">
        <v>3</v>
      </c>
      <c r="K57" s="137">
        <v>0</v>
      </c>
      <c r="L57" s="121">
        <v>0</v>
      </c>
      <c r="M57" s="122">
        <v>0</v>
      </c>
      <c r="N57" s="121">
        <v>3</v>
      </c>
      <c r="O57" s="123">
        <v>0</v>
      </c>
      <c r="P57" s="53" t="s">
        <v>22</v>
      </c>
      <c r="Q57" s="54"/>
      <c r="R57" s="55"/>
      <c r="S57" s="56"/>
      <c r="AD57" s="830"/>
      <c r="AL57" s="4"/>
    </row>
    <row r="58" spans="1:38" ht="18" customHeight="1" x14ac:dyDescent="0.2">
      <c r="A58" s="104" t="s">
        <v>126</v>
      </c>
      <c r="B58" s="42" t="s">
        <v>127</v>
      </c>
      <c r="C58" s="105" t="s">
        <v>27</v>
      </c>
      <c r="D58" s="44" t="s">
        <v>28</v>
      </c>
      <c r="E58" s="106">
        <v>80</v>
      </c>
      <c r="F58" s="107">
        <v>15</v>
      </c>
      <c r="G58" s="251">
        <v>31898</v>
      </c>
      <c r="H58" s="136">
        <v>0</v>
      </c>
      <c r="I58" s="137">
        <v>0</v>
      </c>
      <c r="J58" s="109">
        <v>3</v>
      </c>
      <c r="K58" s="137">
        <v>0</v>
      </c>
      <c r="L58" s="121">
        <v>0</v>
      </c>
      <c r="M58" s="122">
        <v>0</v>
      </c>
      <c r="N58" s="121">
        <v>2</v>
      </c>
      <c r="O58" s="123">
        <v>0</v>
      </c>
      <c r="P58" s="53" t="s">
        <v>22</v>
      </c>
      <c r="Q58" s="54"/>
      <c r="R58" s="55"/>
      <c r="S58" s="56"/>
      <c r="AD58" s="830"/>
      <c r="AL58" s="4"/>
    </row>
    <row r="59" spans="1:38" ht="18" customHeight="1" x14ac:dyDescent="0.2">
      <c r="A59" s="104" t="s">
        <v>128</v>
      </c>
      <c r="B59" s="42" t="s">
        <v>129</v>
      </c>
      <c r="C59" s="105" t="s">
        <v>27</v>
      </c>
      <c r="D59" s="44" t="s">
        <v>28</v>
      </c>
      <c r="E59" s="106">
        <v>85</v>
      </c>
      <c r="F59" s="107">
        <v>18</v>
      </c>
      <c r="G59" s="251">
        <v>27912</v>
      </c>
      <c r="H59" s="136">
        <v>0</v>
      </c>
      <c r="I59" s="137">
        <v>0</v>
      </c>
      <c r="J59" s="136">
        <v>3</v>
      </c>
      <c r="K59" s="137">
        <v>0</v>
      </c>
      <c r="L59" s="121">
        <v>0</v>
      </c>
      <c r="M59" s="122">
        <v>0</v>
      </c>
      <c r="N59" s="121">
        <v>3</v>
      </c>
      <c r="O59" s="123">
        <v>0</v>
      </c>
      <c r="P59" s="53" t="s">
        <v>22</v>
      </c>
      <c r="Q59" s="54"/>
      <c r="R59" s="55"/>
      <c r="S59" s="56"/>
      <c r="AD59" s="830"/>
      <c r="AL59" s="4"/>
    </row>
    <row r="60" spans="1:38" ht="18" customHeight="1" x14ac:dyDescent="0.2">
      <c r="A60" s="104" t="s">
        <v>130</v>
      </c>
      <c r="B60" s="42" t="s">
        <v>131</v>
      </c>
      <c r="C60" s="105" t="s">
        <v>27</v>
      </c>
      <c r="D60" s="44" t="s">
        <v>28</v>
      </c>
      <c r="E60" s="106">
        <v>98</v>
      </c>
      <c r="F60" s="107">
        <v>20</v>
      </c>
      <c r="G60" s="251">
        <v>30437</v>
      </c>
      <c r="H60" s="136">
        <v>0</v>
      </c>
      <c r="I60" s="137">
        <v>0</v>
      </c>
      <c r="J60" s="136">
        <v>3</v>
      </c>
      <c r="K60" s="137">
        <v>0</v>
      </c>
      <c r="L60" s="121">
        <v>0</v>
      </c>
      <c r="M60" s="122">
        <v>0</v>
      </c>
      <c r="N60" s="121">
        <v>3</v>
      </c>
      <c r="O60" s="123">
        <v>0</v>
      </c>
      <c r="P60" s="53" t="s">
        <v>22</v>
      </c>
      <c r="Q60" s="54"/>
      <c r="R60" s="55"/>
      <c r="S60" s="56"/>
      <c r="AD60" s="830"/>
      <c r="AL60" s="4"/>
    </row>
    <row r="61" spans="1:38" s="8" customFormat="1" ht="18" customHeight="1" x14ac:dyDescent="0.2">
      <c r="A61" s="221">
        <v>4</v>
      </c>
      <c r="B61" s="222" t="s">
        <v>132</v>
      </c>
      <c r="C61" s="223"/>
      <c r="D61" s="224"/>
      <c r="E61" s="225"/>
      <c r="F61" s="226"/>
      <c r="G61" s="227"/>
      <c r="H61" s="228">
        <f t="shared" ref="H61:M61" si="10">SUM(H62:H65)</f>
        <v>11</v>
      </c>
      <c r="I61" s="229">
        <f t="shared" si="10"/>
        <v>4</v>
      </c>
      <c r="J61" s="228">
        <f t="shared" si="10"/>
        <v>0</v>
      </c>
      <c r="K61" s="229">
        <f t="shared" si="10"/>
        <v>0</v>
      </c>
      <c r="L61" s="230">
        <f t="shared" si="10"/>
        <v>22.2</v>
      </c>
      <c r="M61" s="231">
        <f t="shared" si="10"/>
        <v>5.4</v>
      </c>
      <c r="N61" s="230">
        <f>+H61+J61+L61</f>
        <v>33.200000000000003</v>
      </c>
      <c r="O61" s="232">
        <f>+I61+K61+M61</f>
        <v>9.4</v>
      </c>
      <c r="P61" s="112"/>
      <c r="Q61" s="190">
        <f>SUM(Q62:Q65)</f>
        <v>37.9</v>
      </c>
      <c r="R61" s="191">
        <f>SUM(R62:R65)</f>
        <v>22.6</v>
      </c>
      <c r="S61" s="192"/>
      <c r="AB61" s="4">
        <f t="shared" ref="AB61:AL61" si="11">+H61</f>
        <v>11</v>
      </c>
      <c r="AC61" s="4">
        <f t="shared" si="11"/>
        <v>4</v>
      </c>
      <c r="AD61" s="830">
        <f t="shared" si="11"/>
        <v>0</v>
      </c>
      <c r="AE61" s="4">
        <f t="shared" si="11"/>
        <v>0</v>
      </c>
      <c r="AF61" s="4">
        <f t="shared" si="11"/>
        <v>22.2</v>
      </c>
      <c r="AG61" s="4">
        <f t="shared" si="11"/>
        <v>5.4</v>
      </c>
      <c r="AH61" s="4">
        <f t="shared" si="11"/>
        <v>33.200000000000003</v>
      </c>
      <c r="AI61" s="4">
        <f t="shared" si="11"/>
        <v>9.4</v>
      </c>
      <c r="AJ61" s="4">
        <f t="shared" si="11"/>
        <v>0</v>
      </c>
      <c r="AK61" s="4">
        <f t="shared" si="11"/>
        <v>37.9</v>
      </c>
      <c r="AL61" s="4">
        <f t="shared" si="11"/>
        <v>22.6</v>
      </c>
    </row>
    <row r="62" spans="1:38" ht="18" customHeight="1" x14ac:dyDescent="0.2">
      <c r="A62" s="233" t="s">
        <v>133</v>
      </c>
      <c r="B62" s="128" t="s">
        <v>134</v>
      </c>
      <c r="C62" s="43" t="s">
        <v>20</v>
      </c>
      <c r="D62" s="44" t="s">
        <v>28</v>
      </c>
      <c r="E62" s="106">
        <v>1934</v>
      </c>
      <c r="F62" s="107">
        <v>84</v>
      </c>
      <c r="G62" s="142">
        <v>31148</v>
      </c>
      <c r="H62" s="218">
        <v>11</v>
      </c>
      <c r="I62" s="254">
        <v>4</v>
      </c>
      <c r="J62" s="255">
        <v>0</v>
      </c>
      <c r="K62" s="256">
        <v>0</v>
      </c>
      <c r="L62" s="219">
        <v>22.2</v>
      </c>
      <c r="M62" s="257">
        <v>5.4</v>
      </c>
      <c r="N62" s="111">
        <f t="shared" ref="N62:O65" si="12">+H62+J62+L62</f>
        <v>33.200000000000003</v>
      </c>
      <c r="O62" s="98">
        <f t="shared" si="12"/>
        <v>9.4</v>
      </c>
      <c r="P62" s="112" t="s">
        <v>22</v>
      </c>
      <c r="Q62" s="258"/>
      <c r="R62" s="55"/>
      <c r="S62" s="56"/>
      <c r="AB62" s="214"/>
      <c r="AC62" s="214"/>
      <c r="AD62" s="832"/>
      <c r="AE62" s="214"/>
      <c r="AF62" s="215"/>
      <c r="AG62" s="215"/>
      <c r="AH62" s="215"/>
      <c r="AI62" s="215"/>
      <c r="AJ62" s="215"/>
      <c r="AK62" s="215"/>
      <c r="AL62" s="215"/>
    </row>
    <row r="63" spans="1:38" ht="18" customHeight="1" x14ac:dyDescent="0.2">
      <c r="A63" s="233" t="s">
        <v>135</v>
      </c>
      <c r="B63" s="128" t="s">
        <v>136</v>
      </c>
      <c r="C63" s="43" t="s">
        <v>64</v>
      </c>
      <c r="D63" s="44" t="s">
        <v>21</v>
      </c>
      <c r="E63" s="106">
        <v>2120</v>
      </c>
      <c r="F63" s="107">
        <v>103</v>
      </c>
      <c r="G63" s="142">
        <v>34097</v>
      </c>
      <c r="H63" s="143">
        <v>0</v>
      </c>
      <c r="I63" s="110">
        <v>0</v>
      </c>
      <c r="J63" s="109">
        <v>0</v>
      </c>
      <c r="K63" s="235">
        <v>0</v>
      </c>
      <c r="L63" s="259">
        <v>0</v>
      </c>
      <c r="M63" s="97">
        <v>0</v>
      </c>
      <c r="N63" s="111">
        <f t="shared" si="12"/>
        <v>0</v>
      </c>
      <c r="O63" s="98">
        <f t="shared" si="12"/>
        <v>0</v>
      </c>
      <c r="P63" s="112" t="s">
        <v>137</v>
      </c>
      <c r="Q63" s="258">
        <v>13.7</v>
      </c>
      <c r="R63" s="55">
        <v>8.1</v>
      </c>
      <c r="S63" s="56" t="s">
        <v>138</v>
      </c>
      <c r="AD63" s="830"/>
      <c r="AL63" s="4"/>
    </row>
    <row r="64" spans="1:38" ht="18" customHeight="1" x14ac:dyDescent="0.2">
      <c r="A64" s="233" t="s">
        <v>139</v>
      </c>
      <c r="B64" s="128" t="s">
        <v>140</v>
      </c>
      <c r="C64" s="43" t="s">
        <v>64</v>
      </c>
      <c r="D64" s="44" t="s">
        <v>28</v>
      </c>
      <c r="E64" s="106">
        <v>308</v>
      </c>
      <c r="F64" s="107">
        <v>18</v>
      </c>
      <c r="G64" s="142">
        <v>34529</v>
      </c>
      <c r="H64" s="143">
        <v>0</v>
      </c>
      <c r="I64" s="110">
        <v>0</v>
      </c>
      <c r="J64" s="109">
        <v>0</v>
      </c>
      <c r="K64" s="235">
        <v>0</v>
      </c>
      <c r="L64" s="259">
        <v>0</v>
      </c>
      <c r="M64" s="97">
        <v>0</v>
      </c>
      <c r="N64" s="111">
        <f t="shared" si="12"/>
        <v>0</v>
      </c>
      <c r="O64" s="98">
        <f t="shared" si="12"/>
        <v>0</v>
      </c>
      <c r="P64" s="112" t="s">
        <v>34</v>
      </c>
      <c r="Q64" s="258">
        <v>7.5</v>
      </c>
      <c r="R64" s="55">
        <v>4.7</v>
      </c>
      <c r="S64" s="56" t="s">
        <v>138</v>
      </c>
      <c r="AD64" s="830"/>
      <c r="AL64" s="4"/>
    </row>
    <row r="65" spans="1:38" ht="18" customHeight="1" x14ac:dyDescent="0.2">
      <c r="A65" s="233" t="s">
        <v>141</v>
      </c>
      <c r="B65" s="128" t="s">
        <v>142</v>
      </c>
      <c r="C65" s="43" t="s">
        <v>64</v>
      </c>
      <c r="D65" s="44" t="s">
        <v>28</v>
      </c>
      <c r="E65" s="106">
        <v>896</v>
      </c>
      <c r="F65" s="107">
        <v>44</v>
      </c>
      <c r="G65" s="142">
        <v>36995</v>
      </c>
      <c r="H65" s="143">
        <v>0</v>
      </c>
      <c r="I65" s="110">
        <v>0</v>
      </c>
      <c r="J65" s="109">
        <v>0</v>
      </c>
      <c r="K65" s="235">
        <v>0</v>
      </c>
      <c r="L65" s="259">
        <v>0</v>
      </c>
      <c r="M65" s="97">
        <v>0</v>
      </c>
      <c r="N65" s="111">
        <f t="shared" si="12"/>
        <v>0</v>
      </c>
      <c r="O65" s="98">
        <f t="shared" si="12"/>
        <v>0</v>
      </c>
      <c r="P65" s="112" t="s">
        <v>137</v>
      </c>
      <c r="Q65" s="258">
        <v>16.7</v>
      </c>
      <c r="R65" s="55">
        <v>9.8000000000000007</v>
      </c>
      <c r="S65" s="56" t="s">
        <v>138</v>
      </c>
      <c r="AD65" s="830"/>
      <c r="AL65" s="4"/>
    </row>
    <row r="66" spans="1:38" s="266" customFormat="1" ht="18" customHeight="1" x14ac:dyDescent="0.2">
      <c r="A66" s="260">
        <v>5</v>
      </c>
      <c r="B66" s="240" t="s">
        <v>143</v>
      </c>
      <c r="C66" s="241"/>
      <c r="D66" s="242"/>
      <c r="E66" s="225"/>
      <c r="F66" s="226"/>
      <c r="G66" s="261"/>
      <c r="H66" s="243">
        <f t="shared" ref="H66:M66" si="13">SUM(H67:H70)</f>
        <v>0</v>
      </c>
      <c r="I66" s="262">
        <f t="shared" si="13"/>
        <v>0</v>
      </c>
      <c r="J66" s="243">
        <f t="shared" si="13"/>
        <v>0</v>
      </c>
      <c r="K66" s="262">
        <f t="shared" si="13"/>
        <v>0</v>
      </c>
      <c r="L66" s="263">
        <f t="shared" si="13"/>
        <v>0</v>
      </c>
      <c r="M66" s="264">
        <f t="shared" si="13"/>
        <v>0</v>
      </c>
      <c r="N66" s="245">
        <f>+H66+J66+L66</f>
        <v>0</v>
      </c>
      <c r="O66" s="247">
        <f>+I66+K66+M66</f>
        <v>0</v>
      </c>
      <c r="P66" s="265"/>
      <c r="Q66" s="190">
        <f>SUM(Q67:Q70)</f>
        <v>53.9</v>
      </c>
      <c r="R66" s="191">
        <f>SUM(R67:R70)</f>
        <v>27.9</v>
      </c>
      <c r="S66" s="250"/>
      <c r="AB66" s="4">
        <f t="shared" ref="AB66:AL66" si="14">+H66</f>
        <v>0</v>
      </c>
      <c r="AC66" s="4">
        <f t="shared" si="14"/>
        <v>0</v>
      </c>
      <c r="AD66" s="830">
        <f t="shared" si="14"/>
        <v>0</v>
      </c>
      <c r="AE66" s="4">
        <f t="shared" si="14"/>
        <v>0</v>
      </c>
      <c r="AF66" s="4">
        <f t="shared" si="14"/>
        <v>0</v>
      </c>
      <c r="AG66" s="4">
        <f t="shared" si="14"/>
        <v>0</v>
      </c>
      <c r="AH66" s="4">
        <f t="shared" si="14"/>
        <v>0</v>
      </c>
      <c r="AI66" s="4">
        <f t="shared" si="14"/>
        <v>0</v>
      </c>
      <c r="AJ66" s="4">
        <f t="shared" si="14"/>
        <v>0</v>
      </c>
      <c r="AK66" s="4">
        <f t="shared" si="14"/>
        <v>53.9</v>
      </c>
      <c r="AL66" s="4">
        <f t="shared" si="14"/>
        <v>27.9</v>
      </c>
    </row>
    <row r="67" spans="1:38" s="7" customFormat="1" ht="18" customHeight="1" x14ac:dyDescent="0.2">
      <c r="A67" s="267" t="s">
        <v>144</v>
      </c>
      <c r="B67" s="268" t="s">
        <v>488</v>
      </c>
      <c r="C67" s="269" t="s">
        <v>64</v>
      </c>
      <c r="D67" s="90" t="s">
        <v>28</v>
      </c>
      <c r="E67" s="270">
        <v>532</v>
      </c>
      <c r="F67" s="271">
        <v>37</v>
      </c>
      <c r="G67" s="272">
        <v>31959</v>
      </c>
      <c r="H67" s="273">
        <v>0</v>
      </c>
      <c r="I67" s="274">
        <v>0</v>
      </c>
      <c r="J67" s="273">
        <v>0</v>
      </c>
      <c r="K67" s="274">
        <v>0</v>
      </c>
      <c r="L67" s="275">
        <v>0</v>
      </c>
      <c r="M67" s="276">
        <v>0</v>
      </c>
      <c r="N67" s="275">
        <f t="shared" ref="N67:O69" si="15">+H67+J67+L67</f>
        <v>0</v>
      </c>
      <c r="O67" s="277">
        <f t="shared" si="15"/>
        <v>0</v>
      </c>
      <c r="P67" s="99" t="s">
        <v>34</v>
      </c>
      <c r="Q67" s="100">
        <v>11.3</v>
      </c>
      <c r="R67" s="101">
        <v>7.4</v>
      </c>
      <c r="S67" s="113" t="s">
        <v>145</v>
      </c>
      <c r="AB67" s="214"/>
      <c r="AC67" s="214"/>
      <c r="AD67" s="832"/>
      <c r="AE67" s="214"/>
      <c r="AF67" s="215"/>
      <c r="AG67" s="215"/>
      <c r="AH67" s="215"/>
      <c r="AI67" s="215"/>
      <c r="AJ67" s="215"/>
      <c r="AK67" s="215"/>
      <c r="AL67" s="215"/>
    </row>
    <row r="68" spans="1:38" s="9" customFormat="1" ht="18" customHeight="1" x14ac:dyDescent="0.2">
      <c r="A68" s="267" t="s">
        <v>146</v>
      </c>
      <c r="B68" s="268" t="s">
        <v>150</v>
      </c>
      <c r="C68" s="269" t="s">
        <v>20</v>
      </c>
      <c r="D68" s="90" t="s">
        <v>28</v>
      </c>
      <c r="E68" s="270">
        <v>1511</v>
      </c>
      <c r="F68" s="271">
        <v>115</v>
      </c>
      <c r="G68" s="272">
        <v>32424</v>
      </c>
      <c r="H68" s="273">
        <v>0</v>
      </c>
      <c r="I68" s="274">
        <v>0</v>
      </c>
      <c r="J68" s="273">
        <v>0</v>
      </c>
      <c r="K68" s="274">
        <v>0</v>
      </c>
      <c r="L68" s="275">
        <v>0</v>
      </c>
      <c r="M68" s="276">
        <v>0</v>
      </c>
      <c r="N68" s="278">
        <f t="shared" si="15"/>
        <v>0</v>
      </c>
      <c r="O68" s="279">
        <f>+I68+K68+M68</f>
        <v>0</v>
      </c>
      <c r="P68" s="112" t="s">
        <v>34</v>
      </c>
      <c r="Q68" s="100">
        <v>28</v>
      </c>
      <c r="R68" s="101">
        <v>13</v>
      </c>
      <c r="S68" s="113" t="s">
        <v>145</v>
      </c>
      <c r="AB68" s="57"/>
      <c r="AC68" s="57"/>
      <c r="AD68" s="832"/>
      <c r="AE68" s="57"/>
      <c r="AF68" s="57"/>
      <c r="AG68" s="57"/>
      <c r="AH68" s="57"/>
      <c r="AI68" s="57"/>
      <c r="AJ68" s="57"/>
      <c r="AK68" s="57"/>
      <c r="AL68" s="57"/>
    </row>
    <row r="69" spans="1:38" s="9" customFormat="1" ht="18" customHeight="1" x14ac:dyDescent="0.2">
      <c r="A69" s="280" t="s">
        <v>147</v>
      </c>
      <c r="B69" s="281" t="s">
        <v>489</v>
      </c>
      <c r="C69" s="43" t="s">
        <v>64</v>
      </c>
      <c r="D69" s="44" t="s">
        <v>28</v>
      </c>
      <c r="E69" s="282">
        <v>238</v>
      </c>
      <c r="F69" s="283">
        <v>27</v>
      </c>
      <c r="G69" s="47">
        <v>33817</v>
      </c>
      <c r="H69" s="284">
        <v>0</v>
      </c>
      <c r="I69" s="285">
        <v>0</v>
      </c>
      <c r="J69" s="284">
        <v>0</v>
      </c>
      <c r="K69" s="285">
        <v>0</v>
      </c>
      <c r="L69" s="286">
        <v>0</v>
      </c>
      <c r="M69" s="237">
        <v>0</v>
      </c>
      <c r="N69" s="287">
        <f>+H69+J69+L69</f>
        <v>0</v>
      </c>
      <c r="O69" s="288">
        <f t="shared" si="15"/>
        <v>0</v>
      </c>
      <c r="P69" s="112" t="s">
        <v>34</v>
      </c>
      <c r="Q69" s="54">
        <v>3.6</v>
      </c>
      <c r="R69" s="55">
        <v>1.5</v>
      </c>
      <c r="S69" s="113" t="s">
        <v>145</v>
      </c>
      <c r="AB69" s="4"/>
      <c r="AC69" s="4"/>
      <c r="AD69" s="830"/>
      <c r="AE69" s="4"/>
      <c r="AF69" s="4"/>
      <c r="AG69" s="4"/>
      <c r="AH69" s="4"/>
      <c r="AI69" s="4"/>
      <c r="AJ69" s="4"/>
      <c r="AK69" s="4"/>
      <c r="AL69" s="4"/>
    </row>
    <row r="70" spans="1:38" s="9" customFormat="1" ht="18" customHeight="1" x14ac:dyDescent="0.2">
      <c r="A70" s="280" t="s">
        <v>490</v>
      </c>
      <c r="B70" s="281" t="s">
        <v>491</v>
      </c>
      <c r="C70" s="43" t="s">
        <v>64</v>
      </c>
      <c r="D70" s="44" t="s">
        <v>28</v>
      </c>
      <c r="E70" s="282">
        <v>455</v>
      </c>
      <c r="F70" s="283">
        <v>48</v>
      </c>
      <c r="G70" s="289">
        <v>43571</v>
      </c>
      <c r="H70" s="284">
        <v>0</v>
      </c>
      <c r="I70" s="290">
        <v>0</v>
      </c>
      <c r="J70" s="284">
        <v>0</v>
      </c>
      <c r="K70" s="290">
        <v>0</v>
      </c>
      <c r="L70" s="286">
        <v>0</v>
      </c>
      <c r="M70" s="237">
        <v>0</v>
      </c>
      <c r="N70" s="287">
        <f>+H70+J70+L70</f>
        <v>0</v>
      </c>
      <c r="O70" s="288">
        <f>+I70+K70+M70</f>
        <v>0</v>
      </c>
      <c r="P70" s="112" t="s">
        <v>34</v>
      </c>
      <c r="Q70" s="54">
        <v>11</v>
      </c>
      <c r="R70" s="55">
        <v>6</v>
      </c>
      <c r="S70" s="113" t="s">
        <v>145</v>
      </c>
      <c r="AB70" s="4"/>
      <c r="AC70" s="4"/>
      <c r="AD70" s="830"/>
      <c r="AE70" s="4"/>
      <c r="AF70" s="4"/>
      <c r="AG70" s="4"/>
      <c r="AH70" s="4"/>
      <c r="AI70" s="4"/>
      <c r="AJ70" s="4"/>
      <c r="AK70" s="4"/>
      <c r="AL70" s="4"/>
    </row>
    <row r="71" spans="1:38" s="299" customFormat="1" ht="18" customHeight="1" x14ac:dyDescent="0.2">
      <c r="A71" s="260">
        <v>6</v>
      </c>
      <c r="B71" s="240" t="s">
        <v>148</v>
      </c>
      <c r="C71" s="291"/>
      <c r="D71" s="292"/>
      <c r="E71" s="293"/>
      <c r="F71" s="294"/>
      <c r="G71" s="295"/>
      <c r="H71" s="296">
        <f t="shared" ref="H71:M71" si="16">SUM(H72:H74)</f>
        <v>0</v>
      </c>
      <c r="I71" s="297">
        <f t="shared" si="16"/>
        <v>0</v>
      </c>
      <c r="J71" s="296">
        <f t="shared" si="16"/>
        <v>0</v>
      </c>
      <c r="K71" s="297">
        <f t="shared" si="16"/>
        <v>0</v>
      </c>
      <c r="L71" s="245">
        <f t="shared" si="16"/>
        <v>0</v>
      </c>
      <c r="M71" s="246">
        <f t="shared" si="16"/>
        <v>0</v>
      </c>
      <c r="N71" s="245">
        <f>+H71+J71+L71</f>
        <v>0</v>
      </c>
      <c r="O71" s="247">
        <f>+I71+K71+M71</f>
        <v>0</v>
      </c>
      <c r="P71" s="53"/>
      <c r="Q71" s="190">
        <f>SUM(Q72:Q74)</f>
        <v>56.9</v>
      </c>
      <c r="R71" s="191">
        <f>SUM(R72:R74)</f>
        <v>41</v>
      </c>
      <c r="S71" s="250"/>
      <c r="AB71" s="300">
        <f t="shared" ref="AB71:AL71" si="17">+H71</f>
        <v>0</v>
      </c>
      <c r="AC71" s="300">
        <f t="shared" si="17"/>
        <v>0</v>
      </c>
      <c r="AD71" s="834">
        <f t="shared" si="17"/>
        <v>0</v>
      </c>
      <c r="AE71" s="300">
        <f t="shared" si="17"/>
        <v>0</v>
      </c>
      <c r="AF71" s="300">
        <f t="shared" si="17"/>
        <v>0</v>
      </c>
      <c r="AG71" s="300">
        <f t="shared" si="17"/>
        <v>0</v>
      </c>
      <c r="AH71" s="300">
        <f t="shared" si="17"/>
        <v>0</v>
      </c>
      <c r="AI71" s="300">
        <f t="shared" si="17"/>
        <v>0</v>
      </c>
      <c r="AJ71" s="300">
        <f t="shared" si="17"/>
        <v>0</v>
      </c>
      <c r="AK71" s="300">
        <f t="shared" si="17"/>
        <v>56.9</v>
      </c>
      <c r="AL71" s="300">
        <f t="shared" si="17"/>
        <v>41</v>
      </c>
    </row>
    <row r="72" spans="1:38" ht="18" customHeight="1" x14ac:dyDescent="0.2">
      <c r="A72" s="301" t="s">
        <v>149</v>
      </c>
      <c r="B72" s="128" t="s">
        <v>150</v>
      </c>
      <c r="C72" s="302" t="s">
        <v>20</v>
      </c>
      <c r="D72" s="130" t="s">
        <v>21</v>
      </c>
      <c r="E72" s="131">
        <v>2038</v>
      </c>
      <c r="F72" s="107">
        <v>146</v>
      </c>
      <c r="G72" s="303">
        <v>30468</v>
      </c>
      <c r="H72" s="273">
        <v>0</v>
      </c>
      <c r="I72" s="274">
        <v>0</v>
      </c>
      <c r="J72" s="273">
        <v>0</v>
      </c>
      <c r="K72" s="274">
        <v>0</v>
      </c>
      <c r="L72" s="275">
        <v>0</v>
      </c>
      <c r="M72" s="276">
        <v>0</v>
      </c>
      <c r="N72" s="121">
        <f t="shared" ref="N72:O74" si="18">+H72+J72+L72</f>
        <v>0</v>
      </c>
      <c r="O72" s="123">
        <f t="shared" si="18"/>
        <v>0</v>
      </c>
      <c r="P72" s="53" t="s">
        <v>99</v>
      </c>
      <c r="Q72" s="54">
        <v>30.4</v>
      </c>
      <c r="R72" s="55">
        <v>24.8</v>
      </c>
      <c r="S72" s="56" t="s">
        <v>145</v>
      </c>
      <c r="AB72" s="214"/>
      <c r="AC72" s="214"/>
      <c r="AD72" s="832"/>
      <c r="AE72" s="214"/>
      <c r="AF72" s="215"/>
      <c r="AG72" s="215"/>
      <c r="AH72" s="215"/>
      <c r="AI72" s="215"/>
      <c r="AJ72" s="215"/>
      <c r="AK72" s="215"/>
      <c r="AL72" s="215"/>
    </row>
    <row r="73" spans="1:38" ht="18" customHeight="1" x14ac:dyDescent="0.2">
      <c r="A73" s="301" t="s">
        <v>151</v>
      </c>
      <c r="B73" s="128" t="s">
        <v>152</v>
      </c>
      <c r="C73" s="302" t="s">
        <v>64</v>
      </c>
      <c r="D73" s="130" t="s">
        <v>28</v>
      </c>
      <c r="E73" s="131">
        <v>659</v>
      </c>
      <c r="F73" s="107">
        <v>45</v>
      </c>
      <c r="G73" s="303">
        <v>31905</v>
      </c>
      <c r="H73" s="273">
        <v>0</v>
      </c>
      <c r="I73" s="274">
        <v>0</v>
      </c>
      <c r="J73" s="273">
        <v>0</v>
      </c>
      <c r="K73" s="274">
        <v>0</v>
      </c>
      <c r="L73" s="275">
        <v>0</v>
      </c>
      <c r="M73" s="276">
        <v>0</v>
      </c>
      <c r="N73" s="121">
        <f t="shared" si="18"/>
        <v>0</v>
      </c>
      <c r="O73" s="123">
        <f t="shared" si="18"/>
        <v>0</v>
      </c>
      <c r="P73" s="53" t="s">
        <v>99</v>
      </c>
      <c r="Q73" s="54">
        <v>10.1</v>
      </c>
      <c r="R73" s="55">
        <v>6.4</v>
      </c>
      <c r="S73" s="56" t="s">
        <v>145</v>
      </c>
      <c r="AD73" s="830"/>
      <c r="AL73" s="4"/>
    </row>
    <row r="74" spans="1:38" s="266" customFormat="1" ht="18" customHeight="1" x14ac:dyDescent="0.2">
      <c r="A74" s="304" t="s">
        <v>153</v>
      </c>
      <c r="B74" s="128" t="s">
        <v>154</v>
      </c>
      <c r="C74" s="302" t="s">
        <v>64</v>
      </c>
      <c r="D74" s="130" t="s">
        <v>28</v>
      </c>
      <c r="E74" s="305">
        <v>1740</v>
      </c>
      <c r="F74" s="46">
        <v>170</v>
      </c>
      <c r="G74" s="303">
        <v>40483</v>
      </c>
      <c r="H74" s="273">
        <v>0</v>
      </c>
      <c r="I74" s="274">
        <v>0</v>
      </c>
      <c r="J74" s="273">
        <v>0</v>
      </c>
      <c r="K74" s="274">
        <v>0</v>
      </c>
      <c r="L74" s="275">
        <v>0</v>
      </c>
      <c r="M74" s="276">
        <v>0</v>
      </c>
      <c r="N74" s="50">
        <f t="shared" si="18"/>
        <v>0</v>
      </c>
      <c r="O74" s="52">
        <f t="shared" si="18"/>
        <v>0</v>
      </c>
      <c r="P74" s="53" t="s">
        <v>99</v>
      </c>
      <c r="Q74" s="54">
        <v>16.399999999999999</v>
      </c>
      <c r="R74" s="55">
        <v>9.8000000000000007</v>
      </c>
      <c r="S74" s="56" t="s">
        <v>145</v>
      </c>
      <c r="AB74" s="4"/>
      <c r="AC74" s="4"/>
      <c r="AD74" s="830"/>
      <c r="AE74" s="4"/>
      <c r="AF74" s="4"/>
      <c r="AG74" s="4"/>
      <c r="AH74" s="4"/>
      <c r="AI74" s="4"/>
      <c r="AJ74" s="4"/>
      <c r="AK74" s="4"/>
      <c r="AL74" s="4"/>
    </row>
    <row r="75" spans="1:38" s="266" customFormat="1" ht="18" customHeight="1" x14ac:dyDescent="0.2">
      <c r="A75" s="306">
        <v>7</v>
      </c>
      <c r="B75" s="240" t="s">
        <v>155</v>
      </c>
      <c r="C75" s="241"/>
      <c r="D75" s="242"/>
      <c r="E75" s="307"/>
      <c r="F75" s="308"/>
      <c r="G75" s="261"/>
      <c r="H75" s="309">
        <f t="shared" ref="H75:M75" si="19">SUM(H76:H79)</f>
        <v>12</v>
      </c>
      <c r="I75" s="310">
        <f t="shared" si="19"/>
        <v>7</v>
      </c>
      <c r="J75" s="309">
        <f t="shared" si="19"/>
        <v>0</v>
      </c>
      <c r="K75" s="310">
        <f t="shared" si="19"/>
        <v>0</v>
      </c>
      <c r="L75" s="311">
        <f t="shared" si="19"/>
        <v>33.1</v>
      </c>
      <c r="M75" s="312">
        <f t="shared" si="19"/>
        <v>9.1</v>
      </c>
      <c r="N75" s="311">
        <f>+H75+J75+L75</f>
        <v>45.1</v>
      </c>
      <c r="O75" s="313">
        <f>+I75+K75+M75</f>
        <v>16.100000000000001</v>
      </c>
      <c r="P75" s="53"/>
      <c r="Q75" s="314"/>
      <c r="R75" s="315"/>
      <c r="S75" s="250"/>
      <c r="AB75" s="316">
        <f t="shared" ref="AB75:AL75" si="20">+H75</f>
        <v>12</v>
      </c>
      <c r="AC75" s="316">
        <f t="shared" si="20"/>
        <v>7</v>
      </c>
      <c r="AD75" s="835">
        <f t="shared" si="20"/>
        <v>0</v>
      </c>
      <c r="AE75" s="316">
        <f t="shared" si="20"/>
        <v>0</v>
      </c>
      <c r="AF75" s="316">
        <f t="shared" si="20"/>
        <v>33.1</v>
      </c>
      <c r="AG75" s="316">
        <f t="shared" si="20"/>
        <v>9.1</v>
      </c>
      <c r="AH75" s="316">
        <f t="shared" si="20"/>
        <v>45.1</v>
      </c>
      <c r="AI75" s="316">
        <f t="shared" si="20"/>
        <v>16.100000000000001</v>
      </c>
      <c r="AJ75" s="316">
        <f t="shared" si="20"/>
        <v>0</v>
      </c>
      <c r="AK75" s="316">
        <f t="shared" si="20"/>
        <v>0</v>
      </c>
      <c r="AL75" s="316">
        <f t="shared" si="20"/>
        <v>0</v>
      </c>
    </row>
    <row r="76" spans="1:38" s="266" customFormat="1" ht="18" customHeight="1" x14ac:dyDescent="0.2">
      <c r="A76" s="280" t="s">
        <v>156</v>
      </c>
      <c r="B76" s="42" t="s">
        <v>157</v>
      </c>
      <c r="C76" s="105" t="s">
        <v>158</v>
      </c>
      <c r="D76" s="44" t="s">
        <v>159</v>
      </c>
      <c r="E76" s="106">
        <v>2480</v>
      </c>
      <c r="F76" s="107">
        <v>55</v>
      </c>
      <c r="G76" s="317">
        <v>38298</v>
      </c>
      <c r="H76" s="136">
        <v>7</v>
      </c>
      <c r="I76" s="135">
        <v>3</v>
      </c>
      <c r="J76" s="136">
        <v>0</v>
      </c>
      <c r="K76" s="135">
        <v>0</v>
      </c>
      <c r="L76" s="121">
        <v>12.6</v>
      </c>
      <c r="M76" s="122">
        <v>4.5999999999999996</v>
      </c>
      <c r="N76" s="121">
        <f t="shared" ref="N76:O79" si="21">+H76+J76+L76</f>
        <v>19.600000000000001</v>
      </c>
      <c r="O76" s="123">
        <f t="shared" si="21"/>
        <v>7.6</v>
      </c>
      <c r="P76" s="53" t="s">
        <v>160</v>
      </c>
      <c r="Q76" s="54"/>
      <c r="R76" s="55"/>
      <c r="S76" s="56"/>
      <c r="AB76" s="214"/>
      <c r="AC76" s="214"/>
      <c r="AD76" s="832"/>
      <c r="AE76" s="214"/>
      <c r="AF76" s="215"/>
      <c r="AG76" s="215"/>
      <c r="AH76" s="215"/>
      <c r="AI76" s="215"/>
      <c r="AJ76" s="215"/>
      <c r="AK76" s="215"/>
      <c r="AL76" s="215"/>
    </row>
    <row r="77" spans="1:38" s="266" customFormat="1" ht="18" customHeight="1" x14ac:dyDescent="0.2">
      <c r="A77" s="280" t="s">
        <v>161</v>
      </c>
      <c r="B77" s="42" t="s">
        <v>162</v>
      </c>
      <c r="C77" s="105" t="s">
        <v>158</v>
      </c>
      <c r="D77" s="44" t="s">
        <v>159</v>
      </c>
      <c r="E77" s="106">
        <v>1291</v>
      </c>
      <c r="F77" s="107">
        <v>140</v>
      </c>
      <c r="G77" s="317">
        <v>38085</v>
      </c>
      <c r="H77" s="136">
        <v>2</v>
      </c>
      <c r="I77" s="135">
        <v>2</v>
      </c>
      <c r="J77" s="136">
        <v>0</v>
      </c>
      <c r="K77" s="135">
        <v>0</v>
      </c>
      <c r="L77" s="121">
        <v>6.7</v>
      </c>
      <c r="M77" s="122">
        <v>0</v>
      </c>
      <c r="N77" s="121">
        <f t="shared" si="21"/>
        <v>8.6999999999999993</v>
      </c>
      <c r="O77" s="123">
        <f t="shared" si="21"/>
        <v>2</v>
      </c>
      <c r="P77" s="53" t="s">
        <v>160</v>
      </c>
      <c r="Q77" s="54"/>
      <c r="R77" s="55"/>
      <c r="S77" s="56"/>
      <c r="AB77" s="316"/>
      <c r="AC77" s="316"/>
      <c r="AD77" s="835"/>
      <c r="AE77" s="316"/>
      <c r="AF77" s="316"/>
      <c r="AG77" s="316"/>
      <c r="AH77" s="316"/>
      <c r="AI77" s="316"/>
      <c r="AJ77" s="316"/>
      <c r="AK77" s="316"/>
      <c r="AL77" s="316"/>
    </row>
    <row r="78" spans="1:38" s="266" customFormat="1" ht="18" customHeight="1" x14ac:dyDescent="0.2">
      <c r="A78" s="280" t="s">
        <v>163</v>
      </c>
      <c r="B78" s="42" t="s">
        <v>164</v>
      </c>
      <c r="C78" s="105" t="s">
        <v>158</v>
      </c>
      <c r="D78" s="44" t="s">
        <v>159</v>
      </c>
      <c r="E78" s="106">
        <v>1032</v>
      </c>
      <c r="F78" s="107">
        <v>119</v>
      </c>
      <c r="G78" s="317">
        <v>38335</v>
      </c>
      <c r="H78" s="136">
        <v>1</v>
      </c>
      <c r="I78" s="135">
        <v>1</v>
      </c>
      <c r="J78" s="136">
        <v>0</v>
      </c>
      <c r="K78" s="135">
        <v>0</v>
      </c>
      <c r="L78" s="121">
        <v>6.3</v>
      </c>
      <c r="M78" s="122">
        <v>1</v>
      </c>
      <c r="N78" s="121">
        <f t="shared" si="21"/>
        <v>7.3</v>
      </c>
      <c r="O78" s="123">
        <f t="shared" si="21"/>
        <v>2</v>
      </c>
      <c r="P78" s="53" t="s">
        <v>160</v>
      </c>
      <c r="Q78" s="54"/>
      <c r="R78" s="55"/>
      <c r="S78" s="56"/>
      <c r="AB78" s="316"/>
      <c r="AC78" s="316"/>
      <c r="AD78" s="835"/>
      <c r="AE78" s="316"/>
      <c r="AF78" s="316"/>
      <c r="AG78" s="316"/>
      <c r="AH78" s="316"/>
      <c r="AI78" s="316"/>
      <c r="AJ78" s="316"/>
      <c r="AK78" s="316"/>
      <c r="AL78" s="316"/>
    </row>
    <row r="79" spans="1:38" s="319" customFormat="1" ht="18" customHeight="1" x14ac:dyDescent="0.2">
      <c r="A79" s="304" t="s">
        <v>165</v>
      </c>
      <c r="B79" s="42" t="s">
        <v>166</v>
      </c>
      <c r="C79" s="105" t="s">
        <v>158</v>
      </c>
      <c r="D79" s="44" t="s">
        <v>119</v>
      </c>
      <c r="E79" s="45">
        <v>1672</v>
      </c>
      <c r="F79" s="46">
        <v>132</v>
      </c>
      <c r="G79" s="317">
        <v>38060</v>
      </c>
      <c r="H79" s="318">
        <v>2</v>
      </c>
      <c r="I79" s="49">
        <v>1</v>
      </c>
      <c r="J79" s="318">
        <v>0</v>
      </c>
      <c r="K79" s="49">
        <v>0</v>
      </c>
      <c r="L79" s="50">
        <v>7.5</v>
      </c>
      <c r="M79" s="51">
        <v>3.5</v>
      </c>
      <c r="N79" s="50">
        <f t="shared" si="21"/>
        <v>9.5</v>
      </c>
      <c r="O79" s="52">
        <f t="shared" si="21"/>
        <v>4.5</v>
      </c>
      <c r="P79" s="53" t="s">
        <v>160</v>
      </c>
      <c r="Q79" s="54"/>
      <c r="R79" s="55"/>
      <c r="S79" s="56"/>
      <c r="AB79" s="316"/>
      <c r="AC79" s="316"/>
      <c r="AD79" s="835"/>
      <c r="AE79" s="316"/>
      <c r="AF79" s="316"/>
      <c r="AG79" s="316"/>
      <c r="AH79" s="316"/>
      <c r="AI79" s="316"/>
      <c r="AJ79" s="316"/>
      <c r="AK79" s="316"/>
      <c r="AL79" s="316"/>
    </row>
    <row r="80" spans="1:38" s="324" customFormat="1" ht="18" customHeight="1" x14ac:dyDescent="0.2">
      <c r="A80" s="306">
        <v>8</v>
      </c>
      <c r="B80" s="240" t="s">
        <v>167</v>
      </c>
      <c r="C80" s="241"/>
      <c r="D80" s="242"/>
      <c r="E80" s="307"/>
      <c r="F80" s="308"/>
      <c r="G80" s="261"/>
      <c r="H80" s="320">
        <f t="shared" ref="H80:M80" si="22">SUM(H81:H89)</f>
        <v>52</v>
      </c>
      <c r="I80" s="321">
        <f t="shared" si="22"/>
        <v>28</v>
      </c>
      <c r="J80" s="320">
        <f t="shared" si="22"/>
        <v>0</v>
      </c>
      <c r="K80" s="321">
        <f t="shared" si="22"/>
        <v>0</v>
      </c>
      <c r="L80" s="322">
        <f t="shared" si="22"/>
        <v>0</v>
      </c>
      <c r="M80" s="315">
        <f t="shared" si="22"/>
        <v>0</v>
      </c>
      <c r="N80" s="322">
        <f>+H80+J80+L80</f>
        <v>52</v>
      </c>
      <c r="O80" s="323">
        <f>+I80+K80+M80</f>
        <v>28</v>
      </c>
      <c r="P80" s="112"/>
      <c r="Q80" s="314">
        <f>SUM(Q81:Q89)</f>
        <v>132.70000000000002</v>
      </c>
      <c r="R80" s="315">
        <f>SUM(R81:R89)</f>
        <v>65.5</v>
      </c>
      <c r="S80" s="192"/>
      <c r="AB80" s="325">
        <f t="shared" ref="AB80:AL80" si="23">+H80</f>
        <v>52</v>
      </c>
      <c r="AC80" s="325">
        <f t="shared" si="23"/>
        <v>28</v>
      </c>
      <c r="AD80" s="836">
        <f t="shared" si="23"/>
        <v>0</v>
      </c>
      <c r="AE80" s="325">
        <f t="shared" si="23"/>
        <v>0</v>
      </c>
      <c r="AF80" s="325">
        <f t="shared" si="23"/>
        <v>0</v>
      </c>
      <c r="AG80" s="325">
        <f t="shared" si="23"/>
        <v>0</v>
      </c>
      <c r="AH80" s="325">
        <f t="shared" si="23"/>
        <v>52</v>
      </c>
      <c r="AI80" s="325">
        <f t="shared" si="23"/>
        <v>28</v>
      </c>
      <c r="AJ80" s="325">
        <f t="shared" si="23"/>
        <v>0</v>
      </c>
      <c r="AK80" s="325">
        <f t="shared" si="23"/>
        <v>132.70000000000002</v>
      </c>
      <c r="AL80" s="325">
        <f t="shared" si="23"/>
        <v>65.5</v>
      </c>
    </row>
    <row r="81" spans="1:38" s="10" customFormat="1" ht="18" customHeight="1" x14ac:dyDescent="0.2">
      <c r="A81" s="280" t="s">
        <v>168</v>
      </c>
      <c r="B81" s="42" t="s">
        <v>150</v>
      </c>
      <c r="C81" s="105" t="s">
        <v>20</v>
      </c>
      <c r="D81" s="44" t="s">
        <v>28</v>
      </c>
      <c r="E81" s="106">
        <v>6940</v>
      </c>
      <c r="F81" s="107">
        <v>510</v>
      </c>
      <c r="G81" s="317">
        <v>38899</v>
      </c>
      <c r="H81" s="109">
        <v>36</v>
      </c>
      <c r="I81" s="110">
        <v>20</v>
      </c>
      <c r="J81" s="109">
        <v>0</v>
      </c>
      <c r="K81" s="110">
        <v>0</v>
      </c>
      <c r="L81" s="111">
        <v>0</v>
      </c>
      <c r="M81" s="97">
        <v>0</v>
      </c>
      <c r="N81" s="111">
        <f t="shared" ref="N81:O94" si="24">+H81+J81+L81</f>
        <v>36</v>
      </c>
      <c r="O81" s="98">
        <f t="shared" si="24"/>
        <v>20</v>
      </c>
      <c r="P81" s="326" t="s">
        <v>34</v>
      </c>
      <c r="Q81" s="258">
        <v>59.7</v>
      </c>
      <c r="R81" s="55">
        <v>18.3</v>
      </c>
      <c r="S81" s="113"/>
      <c r="AB81" s="327"/>
      <c r="AC81" s="327"/>
      <c r="AD81" s="837"/>
      <c r="AE81" s="327"/>
      <c r="AF81" s="328"/>
      <c r="AG81" s="328"/>
      <c r="AH81" s="328"/>
      <c r="AI81" s="328"/>
      <c r="AJ81" s="328"/>
      <c r="AK81" s="328"/>
      <c r="AL81" s="328"/>
    </row>
    <row r="82" spans="1:38" s="10" customFormat="1" ht="18" customHeight="1" x14ac:dyDescent="0.2">
      <c r="A82" s="280" t="s">
        <v>169</v>
      </c>
      <c r="B82" s="42" t="s">
        <v>170</v>
      </c>
      <c r="C82" s="105" t="s">
        <v>20</v>
      </c>
      <c r="D82" s="44" t="s">
        <v>28</v>
      </c>
      <c r="E82" s="106">
        <v>2179</v>
      </c>
      <c r="F82" s="107">
        <v>136</v>
      </c>
      <c r="G82" s="317">
        <v>44294</v>
      </c>
      <c r="H82" s="109">
        <v>4</v>
      </c>
      <c r="I82" s="110">
        <v>3</v>
      </c>
      <c r="J82" s="109">
        <v>0</v>
      </c>
      <c r="K82" s="110">
        <v>0</v>
      </c>
      <c r="L82" s="329">
        <v>0</v>
      </c>
      <c r="M82" s="97">
        <v>0</v>
      </c>
      <c r="N82" s="111">
        <f t="shared" si="24"/>
        <v>4</v>
      </c>
      <c r="O82" s="98">
        <f t="shared" si="24"/>
        <v>3</v>
      </c>
      <c r="P82" s="326" t="s">
        <v>34</v>
      </c>
      <c r="Q82" s="258">
        <v>15.3</v>
      </c>
      <c r="R82" s="55">
        <v>11.5</v>
      </c>
      <c r="S82" s="113"/>
      <c r="AB82" s="330"/>
      <c r="AC82" s="330"/>
      <c r="AD82" s="837"/>
      <c r="AE82" s="330"/>
      <c r="AF82" s="330"/>
      <c r="AG82" s="330"/>
      <c r="AH82" s="330"/>
      <c r="AI82" s="330"/>
      <c r="AJ82" s="330"/>
      <c r="AK82" s="330"/>
      <c r="AL82" s="330"/>
    </row>
    <row r="83" spans="1:38" s="10" customFormat="1" ht="18" customHeight="1" x14ac:dyDescent="0.2">
      <c r="A83" s="280" t="s">
        <v>171</v>
      </c>
      <c r="B83" s="42" t="s">
        <v>172</v>
      </c>
      <c r="C83" s="105" t="s">
        <v>20</v>
      </c>
      <c r="D83" s="44" t="s">
        <v>21</v>
      </c>
      <c r="E83" s="106">
        <v>978</v>
      </c>
      <c r="F83" s="107">
        <v>66</v>
      </c>
      <c r="G83" s="317">
        <v>29342</v>
      </c>
      <c r="H83" s="109">
        <v>3</v>
      </c>
      <c r="I83" s="110">
        <v>1</v>
      </c>
      <c r="J83" s="109">
        <v>0</v>
      </c>
      <c r="K83" s="110">
        <v>0</v>
      </c>
      <c r="L83" s="329">
        <v>0</v>
      </c>
      <c r="M83" s="97">
        <v>0</v>
      </c>
      <c r="N83" s="111">
        <f t="shared" si="24"/>
        <v>3</v>
      </c>
      <c r="O83" s="98">
        <f t="shared" si="24"/>
        <v>1</v>
      </c>
      <c r="P83" s="326" t="s">
        <v>34</v>
      </c>
      <c r="Q83" s="258">
        <v>8</v>
      </c>
      <c r="R83" s="55">
        <v>5.0999999999999996</v>
      </c>
      <c r="S83" s="113"/>
      <c r="AB83" s="330"/>
      <c r="AC83" s="330"/>
      <c r="AD83" s="837"/>
      <c r="AE83" s="330"/>
      <c r="AF83" s="330"/>
      <c r="AG83" s="330"/>
      <c r="AH83" s="330"/>
      <c r="AI83" s="330"/>
      <c r="AJ83" s="330"/>
      <c r="AK83" s="330"/>
      <c r="AL83" s="330"/>
    </row>
    <row r="84" spans="1:38" s="10" customFormat="1" ht="18" customHeight="1" x14ac:dyDescent="0.2">
      <c r="A84" s="280" t="s">
        <v>173</v>
      </c>
      <c r="B84" s="42" t="s">
        <v>174</v>
      </c>
      <c r="C84" s="105" t="s">
        <v>20</v>
      </c>
      <c r="D84" s="44" t="s">
        <v>28</v>
      </c>
      <c r="E84" s="106">
        <v>1940</v>
      </c>
      <c r="F84" s="107">
        <v>91</v>
      </c>
      <c r="G84" s="317">
        <v>29453</v>
      </c>
      <c r="H84" s="109">
        <v>3</v>
      </c>
      <c r="I84" s="110">
        <v>2</v>
      </c>
      <c r="J84" s="109">
        <v>0</v>
      </c>
      <c r="K84" s="110">
        <v>0</v>
      </c>
      <c r="L84" s="329">
        <v>0</v>
      </c>
      <c r="M84" s="97">
        <v>0</v>
      </c>
      <c r="N84" s="111">
        <f t="shared" si="24"/>
        <v>3</v>
      </c>
      <c r="O84" s="98">
        <f t="shared" si="24"/>
        <v>2</v>
      </c>
      <c r="P84" s="326" t="s">
        <v>34</v>
      </c>
      <c r="Q84" s="258">
        <v>10.5</v>
      </c>
      <c r="R84" s="55">
        <v>6.3</v>
      </c>
      <c r="S84" s="113"/>
      <c r="AB84" s="330"/>
      <c r="AC84" s="330"/>
      <c r="AD84" s="837"/>
      <c r="AE84" s="330"/>
      <c r="AF84" s="330"/>
      <c r="AG84" s="330"/>
      <c r="AH84" s="330"/>
      <c r="AI84" s="330"/>
      <c r="AJ84" s="330"/>
      <c r="AK84" s="330"/>
      <c r="AL84" s="330"/>
    </row>
    <row r="85" spans="1:38" s="10" customFormat="1" ht="18" customHeight="1" x14ac:dyDescent="0.2">
      <c r="A85" s="280" t="s">
        <v>175</v>
      </c>
      <c r="B85" s="42" t="s">
        <v>176</v>
      </c>
      <c r="C85" s="105" t="s">
        <v>20</v>
      </c>
      <c r="D85" s="44" t="s">
        <v>28</v>
      </c>
      <c r="E85" s="106">
        <v>1910</v>
      </c>
      <c r="F85" s="107">
        <v>97</v>
      </c>
      <c r="G85" s="317">
        <v>33909</v>
      </c>
      <c r="H85" s="109">
        <v>3</v>
      </c>
      <c r="I85" s="110">
        <v>1</v>
      </c>
      <c r="J85" s="109">
        <v>0</v>
      </c>
      <c r="K85" s="110">
        <v>0</v>
      </c>
      <c r="L85" s="329">
        <v>0</v>
      </c>
      <c r="M85" s="97">
        <v>0</v>
      </c>
      <c r="N85" s="111">
        <f t="shared" si="24"/>
        <v>3</v>
      </c>
      <c r="O85" s="98">
        <f t="shared" si="24"/>
        <v>1</v>
      </c>
      <c r="P85" s="326" t="s">
        <v>34</v>
      </c>
      <c r="Q85" s="258">
        <v>16.899999999999999</v>
      </c>
      <c r="R85" s="55">
        <v>8.5</v>
      </c>
      <c r="S85" s="113"/>
      <c r="AB85" s="330"/>
      <c r="AC85" s="330"/>
      <c r="AD85" s="837"/>
      <c r="AE85" s="330"/>
      <c r="AF85" s="330"/>
      <c r="AG85" s="330"/>
      <c r="AH85" s="330"/>
      <c r="AI85" s="330"/>
      <c r="AJ85" s="330"/>
      <c r="AK85" s="330"/>
      <c r="AL85" s="330"/>
    </row>
    <row r="86" spans="1:38" s="10" customFormat="1" ht="18" customHeight="1" x14ac:dyDescent="0.2">
      <c r="A86" s="331" t="s">
        <v>177</v>
      </c>
      <c r="B86" s="332" t="s">
        <v>552</v>
      </c>
      <c r="C86" s="198" t="s">
        <v>20</v>
      </c>
      <c r="D86" s="199" t="s">
        <v>21</v>
      </c>
      <c r="E86" s="333">
        <v>1772</v>
      </c>
      <c r="F86" s="334">
        <v>100</v>
      </c>
      <c r="G86" s="335">
        <v>30400</v>
      </c>
      <c r="H86" s="336">
        <v>3</v>
      </c>
      <c r="I86" s="337">
        <v>1</v>
      </c>
      <c r="J86" s="336">
        <v>0</v>
      </c>
      <c r="K86" s="337">
        <v>0</v>
      </c>
      <c r="L86" s="338">
        <v>0</v>
      </c>
      <c r="M86" s="339">
        <v>0</v>
      </c>
      <c r="N86" s="340">
        <f t="shared" si="24"/>
        <v>3</v>
      </c>
      <c r="O86" s="341">
        <f t="shared" si="24"/>
        <v>1</v>
      </c>
      <c r="P86" s="342" t="s">
        <v>34</v>
      </c>
      <c r="Q86" s="343">
        <v>14.2</v>
      </c>
      <c r="R86" s="344">
        <v>10.5</v>
      </c>
      <c r="S86" s="345"/>
      <c r="AB86" s="330"/>
      <c r="AC86" s="330"/>
      <c r="AD86" s="837"/>
      <c r="AE86" s="330"/>
      <c r="AF86" s="330"/>
      <c r="AG86" s="330"/>
      <c r="AH86" s="330"/>
      <c r="AI86" s="330"/>
      <c r="AJ86" s="330"/>
      <c r="AK86" s="330"/>
      <c r="AL86" s="330"/>
    </row>
    <row r="87" spans="1:38" s="10" customFormat="1" ht="18" customHeight="1" x14ac:dyDescent="0.2">
      <c r="A87" s="280" t="s">
        <v>178</v>
      </c>
      <c r="B87" s="42" t="s">
        <v>179</v>
      </c>
      <c r="C87" s="105" t="s">
        <v>180</v>
      </c>
      <c r="D87" s="44" t="s">
        <v>159</v>
      </c>
      <c r="E87" s="106">
        <v>457</v>
      </c>
      <c r="F87" s="107">
        <v>42</v>
      </c>
      <c r="G87" s="317">
        <v>39753</v>
      </c>
      <c r="H87" s="109">
        <v>0</v>
      </c>
      <c r="I87" s="110">
        <v>0</v>
      </c>
      <c r="J87" s="109">
        <v>0</v>
      </c>
      <c r="K87" s="110">
        <v>0</v>
      </c>
      <c r="L87" s="111">
        <v>0</v>
      </c>
      <c r="M87" s="97">
        <v>0</v>
      </c>
      <c r="N87" s="111">
        <f t="shared" si="24"/>
        <v>0</v>
      </c>
      <c r="O87" s="98">
        <f t="shared" si="24"/>
        <v>0</v>
      </c>
      <c r="P87" s="326" t="s">
        <v>34</v>
      </c>
      <c r="Q87" s="346">
        <v>3.4</v>
      </c>
      <c r="R87" s="347">
        <v>2.2999999999999998</v>
      </c>
      <c r="S87" s="113"/>
      <c r="AB87" s="330"/>
      <c r="AC87" s="330"/>
      <c r="AD87" s="837"/>
      <c r="AE87" s="330"/>
      <c r="AF87" s="330"/>
      <c r="AG87" s="330"/>
      <c r="AH87" s="330"/>
      <c r="AI87" s="330"/>
      <c r="AJ87" s="330"/>
      <c r="AK87" s="330"/>
      <c r="AL87" s="330"/>
    </row>
    <row r="88" spans="1:38" s="10" customFormat="1" ht="18" customHeight="1" x14ac:dyDescent="0.2">
      <c r="A88" s="280" t="s">
        <v>181</v>
      </c>
      <c r="B88" s="42" t="s">
        <v>182</v>
      </c>
      <c r="C88" s="105" t="s">
        <v>27</v>
      </c>
      <c r="D88" s="44" t="s">
        <v>28</v>
      </c>
      <c r="E88" s="106">
        <v>39</v>
      </c>
      <c r="F88" s="107">
        <v>0</v>
      </c>
      <c r="G88" s="108">
        <v>32813</v>
      </c>
      <c r="H88" s="109">
        <v>0</v>
      </c>
      <c r="I88" s="110">
        <v>0</v>
      </c>
      <c r="J88" s="109">
        <v>0</v>
      </c>
      <c r="K88" s="110">
        <v>0</v>
      </c>
      <c r="L88" s="111">
        <v>0</v>
      </c>
      <c r="M88" s="97">
        <v>0</v>
      </c>
      <c r="N88" s="111">
        <f t="shared" si="24"/>
        <v>0</v>
      </c>
      <c r="O88" s="98">
        <f t="shared" si="24"/>
        <v>0</v>
      </c>
      <c r="P88" s="326" t="s">
        <v>34</v>
      </c>
      <c r="Q88" s="346">
        <v>2.4</v>
      </c>
      <c r="R88" s="347">
        <v>1.6</v>
      </c>
      <c r="S88" s="113"/>
      <c r="AB88" s="330"/>
      <c r="AC88" s="330"/>
      <c r="AD88" s="837"/>
      <c r="AE88" s="330"/>
      <c r="AF88" s="330"/>
      <c r="AG88" s="330"/>
      <c r="AH88" s="330"/>
      <c r="AI88" s="330"/>
      <c r="AJ88" s="330"/>
      <c r="AK88" s="330"/>
      <c r="AL88" s="330"/>
    </row>
    <row r="89" spans="1:38" s="348" customFormat="1" ht="18" customHeight="1" x14ac:dyDescent="0.2">
      <c r="A89" s="280" t="s">
        <v>183</v>
      </c>
      <c r="B89" s="42" t="s">
        <v>184</v>
      </c>
      <c r="C89" s="105" t="s">
        <v>27</v>
      </c>
      <c r="D89" s="44" t="s">
        <v>28</v>
      </c>
      <c r="E89" s="106">
        <v>59</v>
      </c>
      <c r="F89" s="107">
        <v>0</v>
      </c>
      <c r="G89" s="108">
        <v>27912</v>
      </c>
      <c r="H89" s="109">
        <v>0</v>
      </c>
      <c r="I89" s="110">
        <v>0</v>
      </c>
      <c r="J89" s="109">
        <v>0</v>
      </c>
      <c r="K89" s="110">
        <v>0</v>
      </c>
      <c r="L89" s="111">
        <v>0</v>
      </c>
      <c r="M89" s="97">
        <v>0</v>
      </c>
      <c r="N89" s="111">
        <f t="shared" si="24"/>
        <v>0</v>
      </c>
      <c r="O89" s="98">
        <f t="shared" si="24"/>
        <v>0</v>
      </c>
      <c r="P89" s="326" t="s">
        <v>34</v>
      </c>
      <c r="Q89" s="346">
        <v>2.2999999999999998</v>
      </c>
      <c r="R89" s="347">
        <v>1.4</v>
      </c>
      <c r="S89" s="113"/>
      <c r="AB89" s="330"/>
      <c r="AC89" s="330"/>
      <c r="AD89" s="837"/>
      <c r="AE89" s="330"/>
      <c r="AF89" s="330"/>
      <c r="AG89" s="330"/>
      <c r="AH89" s="330"/>
      <c r="AI89" s="330"/>
      <c r="AJ89" s="330"/>
      <c r="AK89" s="330"/>
      <c r="AL89" s="330"/>
    </row>
    <row r="90" spans="1:38" s="11" customFormat="1" ht="18" customHeight="1" x14ac:dyDescent="0.2">
      <c r="A90" s="349">
        <v>9</v>
      </c>
      <c r="B90" s="350" t="s">
        <v>541</v>
      </c>
      <c r="C90" s="351"/>
      <c r="D90" s="352"/>
      <c r="E90" s="353"/>
      <c r="F90" s="354"/>
      <c r="G90" s="355"/>
      <c r="H90" s="356">
        <f t="shared" ref="H90:M90" si="25">SUM(H91:H94)</f>
        <v>44</v>
      </c>
      <c r="I90" s="357">
        <f t="shared" si="25"/>
        <v>17</v>
      </c>
      <c r="J90" s="356">
        <f t="shared" si="25"/>
        <v>0</v>
      </c>
      <c r="K90" s="357">
        <f t="shared" si="25"/>
        <v>0</v>
      </c>
      <c r="L90" s="358">
        <f t="shared" si="25"/>
        <v>1.5</v>
      </c>
      <c r="M90" s="359">
        <f t="shared" si="25"/>
        <v>0</v>
      </c>
      <c r="N90" s="358">
        <f t="shared" si="24"/>
        <v>45.5</v>
      </c>
      <c r="O90" s="360">
        <f>+I90+K90+M90</f>
        <v>17</v>
      </c>
      <c r="P90" s="361"/>
      <c r="Q90" s="362">
        <f>SUM(Q91:Q94)</f>
        <v>48.8</v>
      </c>
      <c r="R90" s="359">
        <f>SUM(R91:R94)</f>
        <v>7.9</v>
      </c>
      <c r="S90" s="363"/>
      <c r="AB90" s="364">
        <f t="shared" ref="AB90:AL90" si="26">+H90</f>
        <v>44</v>
      </c>
      <c r="AC90" s="364">
        <f t="shared" si="26"/>
        <v>17</v>
      </c>
      <c r="AD90" s="838">
        <f t="shared" si="26"/>
        <v>0</v>
      </c>
      <c r="AE90" s="364">
        <f t="shared" si="26"/>
        <v>0</v>
      </c>
      <c r="AF90" s="364">
        <f t="shared" si="26"/>
        <v>1.5</v>
      </c>
      <c r="AG90" s="364">
        <f t="shared" si="26"/>
        <v>0</v>
      </c>
      <c r="AH90" s="364">
        <f t="shared" si="26"/>
        <v>45.5</v>
      </c>
      <c r="AI90" s="364">
        <f t="shared" si="26"/>
        <v>17</v>
      </c>
      <c r="AJ90" s="364">
        <f t="shared" si="26"/>
        <v>0</v>
      </c>
      <c r="AK90" s="364">
        <f t="shared" si="26"/>
        <v>48.8</v>
      </c>
      <c r="AL90" s="364">
        <f t="shared" si="26"/>
        <v>7.9</v>
      </c>
    </row>
    <row r="91" spans="1:38" s="12" customFormat="1" ht="18" customHeight="1" x14ac:dyDescent="0.2">
      <c r="A91" s="365" t="s">
        <v>185</v>
      </c>
      <c r="B91" s="366" t="s">
        <v>542</v>
      </c>
      <c r="C91" s="367" t="s">
        <v>495</v>
      </c>
      <c r="D91" s="368" t="s">
        <v>543</v>
      </c>
      <c r="E91" s="369">
        <v>5931</v>
      </c>
      <c r="F91" s="370">
        <v>152</v>
      </c>
      <c r="G91" s="371">
        <v>30986</v>
      </c>
      <c r="H91" s="372">
        <v>21</v>
      </c>
      <c r="I91" s="373">
        <v>6</v>
      </c>
      <c r="J91" s="372">
        <v>0</v>
      </c>
      <c r="K91" s="373">
        <v>0</v>
      </c>
      <c r="L91" s="374">
        <v>1.5</v>
      </c>
      <c r="M91" s="375">
        <v>0</v>
      </c>
      <c r="N91" s="374">
        <f t="shared" si="24"/>
        <v>22.5</v>
      </c>
      <c r="O91" s="376">
        <f t="shared" si="24"/>
        <v>6</v>
      </c>
      <c r="P91" s="377" t="s">
        <v>544</v>
      </c>
      <c r="Q91" s="378">
        <v>11.6</v>
      </c>
      <c r="R91" s="379">
        <v>1.8</v>
      </c>
      <c r="S91" s="380"/>
      <c r="AB91" s="381"/>
      <c r="AC91" s="381"/>
      <c r="AD91" s="839"/>
      <c r="AE91" s="381"/>
      <c r="AF91" s="382"/>
      <c r="AG91" s="382"/>
      <c r="AH91" s="382"/>
      <c r="AI91" s="382"/>
      <c r="AJ91" s="382"/>
      <c r="AK91" s="382"/>
      <c r="AL91" s="382"/>
    </row>
    <row r="92" spans="1:38" s="12" customFormat="1" ht="18" customHeight="1" x14ac:dyDescent="0.2">
      <c r="A92" s="365" t="s">
        <v>186</v>
      </c>
      <c r="B92" s="366" t="s">
        <v>545</v>
      </c>
      <c r="C92" s="367" t="s">
        <v>510</v>
      </c>
      <c r="D92" s="368" t="s">
        <v>499</v>
      </c>
      <c r="E92" s="369">
        <v>2069</v>
      </c>
      <c r="F92" s="370">
        <v>18</v>
      </c>
      <c r="G92" s="371">
        <v>37347</v>
      </c>
      <c r="H92" s="372">
        <v>7</v>
      </c>
      <c r="I92" s="373">
        <v>3</v>
      </c>
      <c r="J92" s="372">
        <v>0</v>
      </c>
      <c r="K92" s="373">
        <v>0</v>
      </c>
      <c r="L92" s="374">
        <v>0</v>
      </c>
      <c r="M92" s="375">
        <v>0</v>
      </c>
      <c r="N92" s="374">
        <f t="shared" si="24"/>
        <v>7</v>
      </c>
      <c r="O92" s="376">
        <f t="shared" si="24"/>
        <v>3</v>
      </c>
      <c r="P92" s="377" t="s">
        <v>546</v>
      </c>
      <c r="Q92" s="378">
        <v>13.2</v>
      </c>
      <c r="R92" s="379">
        <v>4.4000000000000004</v>
      </c>
      <c r="S92" s="380"/>
      <c r="AB92" s="383"/>
      <c r="AC92" s="383"/>
      <c r="AD92" s="840"/>
      <c r="AE92" s="383"/>
      <c r="AF92" s="383"/>
      <c r="AG92" s="383"/>
      <c r="AH92" s="383"/>
      <c r="AI92" s="383"/>
      <c r="AJ92" s="383"/>
      <c r="AK92" s="383"/>
      <c r="AL92" s="383"/>
    </row>
    <row r="93" spans="1:38" s="13" customFormat="1" ht="18" customHeight="1" x14ac:dyDescent="0.2">
      <c r="A93" s="365" t="s">
        <v>187</v>
      </c>
      <c r="B93" s="366" t="s">
        <v>547</v>
      </c>
      <c r="C93" s="367" t="s">
        <v>510</v>
      </c>
      <c r="D93" s="368" t="s">
        <v>499</v>
      </c>
      <c r="E93" s="369">
        <v>1316</v>
      </c>
      <c r="F93" s="370">
        <v>14</v>
      </c>
      <c r="G93" s="371">
        <v>37458</v>
      </c>
      <c r="H93" s="372">
        <v>8</v>
      </c>
      <c r="I93" s="373">
        <v>4</v>
      </c>
      <c r="J93" s="372">
        <v>0</v>
      </c>
      <c r="K93" s="373">
        <v>0</v>
      </c>
      <c r="L93" s="374">
        <v>0</v>
      </c>
      <c r="M93" s="375">
        <v>0</v>
      </c>
      <c r="N93" s="374">
        <f t="shared" si="24"/>
        <v>8</v>
      </c>
      <c r="O93" s="376">
        <f t="shared" si="24"/>
        <v>4</v>
      </c>
      <c r="P93" s="377" t="s">
        <v>546</v>
      </c>
      <c r="Q93" s="378">
        <v>11.5</v>
      </c>
      <c r="R93" s="379">
        <v>0.6</v>
      </c>
      <c r="S93" s="380"/>
      <c r="AB93" s="383"/>
      <c r="AC93" s="383"/>
      <c r="AD93" s="840"/>
      <c r="AE93" s="383"/>
      <c r="AF93" s="383"/>
      <c r="AG93" s="383"/>
      <c r="AH93" s="383"/>
      <c r="AI93" s="383"/>
      <c r="AJ93" s="383"/>
      <c r="AK93" s="383"/>
      <c r="AL93" s="383"/>
    </row>
    <row r="94" spans="1:38" s="384" customFormat="1" ht="18" customHeight="1" x14ac:dyDescent="0.2">
      <c r="A94" s="365" t="s">
        <v>188</v>
      </c>
      <c r="B94" s="366" t="s">
        <v>548</v>
      </c>
      <c r="C94" s="367" t="s">
        <v>510</v>
      </c>
      <c r="D94" s="368" t="s">
        <v>499</v>
      </c>
      <c r="E94" s="369">
        <v>1236</v>
      </c>
      <c r="F94" s="370">
        <v>65</v>
      </c>
      <c r="G94" s="371">
        <v>39569</v>
      </c>
      <c r="H94" s="372">
        <v>8</v>
      </c>
      <c r="I94" s="373">
        <v>4</v>
      </c>
      <c r="J94" s="372">
        <v>0</v>
      </c>
      <c r="K94" s="373">
        <v>0</v>
      </c>
      <c r="L94" s="374">
        <v>0</v>
      </c>
      <c r="M94" s="375">
        <v>0</v>
      </c>
      <c r="N94" s="374">
        <f t="shared" si="24"/>
        <v>8</v>
      </c>
      <c r="O94" s="376">
        <f t="shared" si="24"/>
        <v>4</v>
      </c>
      <c r="P94" s="377" t="s">
        <v>546</v>
      </c>
      <c r="Q94" s="378">
        <v>12.5</v>
      </c>
      <c r="R94" s="379">
        <v>1.1000000000000001</v>
      </c>
      <c r="S94" s="380"/>
      <c r="AB94" s="385"/>
      <c r="AC94" s="385"/>
      <c r="AD94" s="841"/>
      <c r="AE94" s="385"/>
      <c r="AF94" s="385"/>
      <c r="AG94" s="385"/>
      <c r="AH94" s="385"/>
      <c r="AI94" s="385"/>
      <c r="AJ94" s="385"/>
      <c r="AK94" s="385"/>
      <c r="AL94" s="385"/>
    </row>
    <row r="95" spans="1:38" s="14" customFormat="1" ht="18" customHeight="1" x14ac:dyDescent="0.2">
      <c r="A95" s="260" t="s">
        <v>189</v>
      </c>
      <c r="B95" s="240" t="s">
        <v>190</v>
      </c>
      <c r="C95" s="386"/>
      <c r="D95" s="387"/>
      <c r="E95" s="388"/>
      <c r="F95" s="389"/>
      <c r="G95" s="390"/>
      <c r="H95" s="320">
        <f t="shared" ref="H95:M95" si="27">SUM(H96:H97)</f>
        <v>0</v>
      </c>
      <c r="I95" s="321">
        <f t="shared" si="27"/>
        <v>0</v>
      </c>
      <c r="J95" s="320">
        <f t="shared" si="27"/>
        <v>0</v>
      </c>
      <c r="K95" s="321">
        <f t="shared" si="27"/>
        <v>0</v>
      </c>
      <c r="L95" s="322">
        <f t="shared" si="27"/>
        <v>0</v>
      </c>
      <c r="M95" s="315">
        <f t="shared" si="27"/>
        <v>0</v>
      </c>
      <c r="N95" s="322">
        <f>+H95+J95+L95</f>
        <v>0</v>
      </c>
      <c r="O95" s="323">
        <f>+I95+K95+M95</f>
        <v>0</v>
      </c>
      <c r="P95" s="112"/>
      <c r="Q95" s="314">
        <f>SUM(Q96:Q97)</f>
        <v>27.5</v>
      </c>
      <c r="R95" s="315">
        <f>SUM(R96:R97)</f>
        <v>17</v>
      </c>
      <c r="S95" s="192"/>
      <c r="AB95" s="391">
        <f t="shared" ref="AB95:AL95" si="28">+H95</f>
        <v>0</v>
      </c>
      <c r="AC95" s="391">
        <f t="shared" si="28"/>
        <v>0</v>
      </c>
      <c r="AD95" s="842">
        <f t="shared" si="28"/>
        <v>0</v>
      </c>
      <c r="AE95" s="391">
        <f t="shared" si="28"/>
        <v>0</v>
      </c>
      <c r="AF95" s="391">
        <f t="shared" si="28"/>
        <v>0</v>
      </c>
      <c r="AG95" s="391">
        <f t="shared" si="28"/>
        <v>0</v>
      </c>
      <c r="AH95" s="391">
        <f t="shared" si="28"/>
        <v>0</v>
      </c>
      <c r="AI95" s="391">
        <f t="shared" si="28"/>
        <v>0</v>
      </c>
      <c r="AJ95" s="391">
        <f t="shared" si="28"/>
        <v>0</v>
      </c>
      <c r="AK95" s="391">
        <f t="shared" si="28"/>
        <v>27.5</v>
      </c>
      <c r="AL95" s="391">
        <f t="shared" si="28"/>
        <v>17</v>
      </c>
    </row>
    <row r="96" spans="1:38" s="14" customFormat="1" ht="18" customHeight="1" x14ac:dyDescent="0.2">
      <c r="A96" s="304" t="s">
        <v>191</v>
      </c>
      <c r="B96" s="42" t="s">
        <v>192</v>
      </c>
      <c r="C96" s="105" t="s">
        <v>20</v>
      </c>
      <c r="D96" s="44" t="s">
        <v>28</v>
      </c>
      <c r="E96" s="106">
        <v>1224</v>
      </c>
      <c r="F96" s="107">
        <v>83</v>
      </c>
      <c r="G96" s="317">
        <v>30794</v>
      </c>
      <c r="H96" s="109">
        <v>0</v>
      </c>
      <c r="I96" s="235">
        <v>0</v>
      </c>
      <c r="J96" s="109">
        <v>0</v>
      </c>
      <c r="K96" s="235">
        <v>0</v>
      </c>
      <c r="L96" s="111">
        <v>0</v>
      </c>
      <c r="M96" s="97">
        <v>0</v>
      </c>
      <c r="N96" s="111">
        <v>0</v>
      </c>
      <c r="O96" s="98">
        <v>0</v>
      </c>
      <c r="P96" s="112" t="s">
        <v>34</v>
      </c>
      <c r="Q96" s="54">
        <v>19</v>
      </c>
      <c r="R96" s="55">
        <v>10</v>
      </c>
      <c r="S96" s="113" t="s">
        <v>145</v>
      </c>
      <c r="AB96" s="214"/>
      <c r="AC96" s="214"/>
      <c r="AD96" s="832"/>
      <c r="AE96" s="214"/>
      <c r="AF96" s="215"/>
      <c r="AG96" s="215"/>
      <c r="AH96" s="215"/>
      <c r="AI96" s="215"/>
      <c r="AJ96" s="215"/>
      <c r="AK96" s="215"/>
      <c r="AL96" s="215"/>
    </row>
    <row r="97" spans="1:38" s="14" customFormat="1" ht="18" customHeight="1" x14ac:dyDescent="0.2">
      <c r="A97" s="304" t="s">
        <v>193</v>
      </c>
      <c r="B97" s="42" t="s">
        <v>194</v>
      </c>
      <c r="C97" s="105" t="s">
        <v>20</v>
      </c>
      <c r="D97" s="44" t="s">
        <v>28</v>
      </c>
      <c r="E97" s="106">
        <v>500</v>
      </c>
      <c r="F97" s="107">
        <v>19</v>
      </c>
      <c r="G97" s="317">
        <v>41944</v>
      </c>
      <c r="H97" s="109">
        <v>0</v>
      </c>
      <c r="I97" s="235">
        <v>0</v>
      </c>
      <c r="J97" s="109">
        <v>0</v>
      </c>
      <c r="K97" s="235">
        <v>0</v>
      </c>
      <c r="L97" s="111">
        <v>0</v>
      </c>
      <c r="M97" s="97">
        <v>0</v>
      </c>
      <c r="N97" s="111">
        <v>0</v>
      </c>
      <c r="O97" s="98">
        <v>0</v>
      </c>
      <c r="P97" s="112" t="s">
        <v>34</v>
      </c>
      <c r="Q97" s="54">
        <v>8.5</v>
      </c>
      <c r="R97" s="55">
        <v>7</v>
      </c>
      <c r="S97" s="113" t="s">
        <v>145</v>
      </c>
      <c r="AB97" s="214"/>
      <c r="AC97" s="214"/>
      <c r="AD97" s="832"/>
      <c r="AE97" s="214"/>
      <c r="AF97" s="215"/>
      <c r="AG97" s="215"/>
      <c r="AH97" s="215"/>
      <c r="AI97" s="215"/>
      <c r="AJ97" s="215"/>
      <c r="AK97" s="215"/>
      <c r="AL97" s="215"/>
    </row>
    <row r="98" spans="1:38" ht="18" customHeight="1" x14ac:dyDescent="0.2">
      <c r="A98" s="260" t="s">
        <v>195</v>
      </c>
      <c r="B98" s="240" t="s">
        <v>196</v>
      </c>
      <c r="C98" s="241" t="s">
        <v>20</v>
      </c>
      <c r="D98" s="242" t="s">
        <v>28</v>
      </c>
      <c r="E98" s="225">
        <v>2081</v>
      </c>
      <c r="F98" s="392">
        <v>105</v>
      </c>
      <c r="G98" s="261">
        <v>37742</v>
      </c>
      <c r="H98" s="393">
        <v>4</v>
      </c>
      <c r="I98" s="394">
        <v>2</v>
      </c>
      <c r="J98" s="393">
        <v>0</v>
      </c>
      <c r="K98" s="394">
        <v>0</v>
      </c>
      <c r="L98" s="230">
        <v>22</v>
      </c>
      <c r="M98" s="231">
        <v>13.9</v>
      </c>
      <c r="N98" s="230">
        <f>+H98+J98+L98</f>
        <v>26</v>
      </c>
      <c r="O98" s="232">
        <f>+I98+K98+M98</f>
        <v>15.9</v>
      </c>
      <c r="P98" s="395" t="s">
        <v>29</v>
      </c>
      <c r="Q98" s="248"/>
      <c r="R98" s="249"/>
      <c r="S98" s="192"/>
      <c r="AB98" s="4">
        <f t="shared" ref="AB98:AL98" si="29">+H98</f>
        <v>4</v>
      </c>
      <c r="AC98" s="4">
        <f t="shared" si="29"/>
        <v>2</v>
      </c>
      <c r="AD98" s="830">
        <f t="shared" si="29"/>
        <v>0</v>
      </c>
      <c r="AE98" s="4">
        <f t="shared" si="29"/>
        <v>0</v>
      </c>
      <c r="AF98" s="4">
        <f t="shared" si="29"/>
        <v>22</v>
      </c>
      <c r="AG98" s="4">
        <f t="shared" si="29"/>
        <v>13.9</v>
      </c>
      <c r="AH98" s="4">
        <f t="shared" si="29"/>
        <v>26</v>
      </c>
      <c r="AI98" s="4">
        <f t="shared" si="29"/>
        <v>15.9</v>
      </c>
      <c r="AJ98" s="4" t="str">
        <f t="shared" si="29"/>
        <v>無</v>
      </c>
      <c r="AK98" s="4">
        <f t="shared" si="29"/>
        <v>0</v>
      </c>
      <c r="AL98" s="4">
        <f t="shared" si="29"/>
        <v>0</v>
      </c>
    </row>
    <row r="99" spans="1:38" ht="18" customHeight="1" x14ac:dyDescent="0.2">
      <c r="A99" s="260">
        <v>12</v>
      </c>
      <c r="B99" s="240" t="s">
        <v>198</v>
      </c>
      <c r="C99" s="241"/>
      <c r="D99" s="242"/>
      <c r="E99" s="225"/>
      <c r="F99" s="392"/>
      <c r="G99" s="261"/>
      <c r="H99" s="296">
        <f t="shared" ref="H99:M99" si="30">SUM(H100:H106)</f>
        <v>0</v>
      </c>
      <c r="I99" s="297">
        <f t="shared" si="30"/>
        <v>0</v>
      </c>
      <c r="J99" s="296">
        <f t="shared" si="30"/>
        <v>0</v>
      </c>
      <c r="K99" s="297">
        <f t="shared" si="30"/>
        <v>0</v>
      </c>
      <c r="L99" s="245">
        <f t="shared" si="30"/>
        <v>0</v>
      </c>
      <c r="M99" s="246">
        <f t="shared" si="30"/>
        <v>0</v>
      </c>
      <c r="N99" s="245">
        <f>+H99+J99+L99</f>
        <v>0</v>
      </c>
      <c r="O99" s="247">
        <f>+I99+K99+M99</f>
        <v>0</v>
      </c>
      <c r="P99" s="53"/>
      <c r="Q99" s="298">
        <f>SUM(Q100:Q106)</f>
        <v>50.400000000000006</v>
      </c>
      <c r="R99" s="231">
        <f>SUM(R100:R106)</f>
        <v>37.6</v>
      </c>
      <c r="S99" s="250"/>
      <c r="AB99" s="4">
        <f t="shared" ref="AB99:AL99" si="31">+H99</f>
        <v>0</v>
      </c>
      <c r="AC99" s="4">
        <f t="shared" si="31"/>
        <v>0</v>
      </c>
      <c r="AD99" s="830">
        <f t="shared" si="31"/>
        <v>0</v>
      </c>
      <c r="AE99" s="4">
        <f t="shared" si="31"/>
        <v>0</v>
      </c>
      <c r="AF99" s="4">
        <f t="shared" si="31"/>
        <v>0</v>
      </c>
      <c r="AG99" s="4">
        <f t="shared" si="31"/>
        <v>0</v>
      </c>
      <c r="AH99" s="4">
        <f t="shared" si="31"/>
        <v>0</v>
      </c>
      <c r="AI99" s="4">
        <f t="shared" si="31"/>
        <v>0</v>
      </c>
      <c r="AJ99" s="4">
        <f t="shared" si="31"/>
        <v>0</v>
      </c>
      <c r="AK99" s="4">
        <f t="shared" si="31"/>
        <v>50.400000000000006</v>
      </c>
      <c r="AL99" s="4">
        <f t="shared" si="31"/>
        <v>37.6</v>
      </c>
    </row>
    <row r="100" spans="1:38" s="9" customFormat="1" ht="18" customHeight="1" x14ac:dyDescent="0.2">
      <c r="A100" s="280" t="s">
        <v>199</v>
      </c>
      <c r="B100" s="281" t="s">
        <v>150</v>
      </c>
      <c r="C100" s="396" t="s">
        <v>20</v>
      </c>
      <c r="D100" s="397" t="s">
        <v>21</v>
      </c>
      <c r="E100" s="398">
        <v>1283</v>
      </c>
      <c r="F100" s="399">
        <v>54</v>
      </c>
      <c r="G100" s="400">
        <v>32070</v>
      </c>
      <c r="H100" s="401">
        <v>0</v>
      </c>
      <c r="I100" s="402">
        <v>0</v>
      </c>
      <c r="J100" s="403">
        <v>0</v>
      </c>
      <c r="K100" s="404">
        <v>0</v>
      </c>
      <c r="L100" s="121">
        <v>0</v>
      </c>
      <c r="M100" s="122">
        <v>0</v>
      </c>
      <c r="N100" s="287">
        <f t="shared" ref="N100:O106" si="32">+H100+J100+L100</f>
        <v>0</v>
      </c>
      <c r="O100" s="288">
        <f t="shared" si="32"/>
        <v>0</v>
      </c>
      <c r="P100" s="112" t="s">
        <v>34</v>
      </c>
      <c r="Q100" s="54">
        <v>18.3</v>
      </c>
      <c r="R100" s="55">
        <v>12.5</v>
      </c>
      <c r="S100" s="113" t="s">
        <v>145</v>
      </c>
      <c r="AB100" s="4"/>
      <c r="AC100" s="4"/>
      <c r="AD100" s="830"/>
      <c r="AE100" s="4"/>
      <c r="AF100" s="4"/>
      <c r="AG100" s="4"/>
      <c r="AH100" s="4"/>
      <c r="AI100" s="4"/>
      <c r="AJ100" s="4"/>
      <c r="AK100" s="4"/>
      <c r="AL100" s="4"/>
    </row>
    <row r="101" spans="1:38" s="9" customFormat="1" ht="18" customHeight="1" x14ac:dyDescent="0.2">
      <c r="A101" s="280" t="s">
        <v>200</v>
      </c>
      <c r="B101" s="281" t="s">
        <v>201</v>
      </c>
      <c r="C101" s="396" t="s">
        <v>64</v>
      </c>
      <c r="D101" s="397" t="s">
        <v>28</v>
      </c>
      <c r="E101" s="398">
        <v>1003</v>
      </c>
      <c r="F101" s="399">
        <v>120</v>
      </c>
      <c r="G101" s="400">
        <v>35947</v>
      </c>
      <c r="H101" s="401">
        <v>0</v>
      </c>
      <c r="I101" s="405">
        <v>0</v>
      </c>
      <c r="J101" s="406">
        <v>0</v>
      </c>
      <c r="K101" s="404">
        <v>0</v>
      </c>
      <c r="L101" s="121">
        <v>0</v>
      </c>
      <c r="M101" s="122">
        <v>0</v>
      </c>
      <c r="N101" s="287">
        <f t="shared" si="32"/>
        <v>0</v>
      </c>
      <c r="O101" s="288">
        <f t="shared" si="32"/>
        <v>0</v>
      </c>
      <c r="P101" s="112" t="s">
        <v>34</v>
      </c>
      <c r="Q101" s="54">
        <v>10.3</v>
      </c>
      <c r="R101" s="55">
        <v>9.1</v>
      </c>
      <c r="S101" s="113" t="s">
        <v>145</v>
      </c>
      <c r="AB101" s="4"/>
      <c r="AC101" s="4"/>
      <c r="AD101" s="830"/>
      <c r="AE101" s="4"/>
      <c r="AF101" s="4"/>
      <c r="AG101" s="4"/>
      <c r="AH101" s="4"/>
      <c r="AI101" s="4"/>
      <c r="AJ101" s="4"/>
      <c r="AK101" s="4"/>
      <c r="AL101" s="4"/>
    </row>
    <row r="102" spans="1:38" s="9" customFormat="1" ht="18" customHeight="1" x14ac:dyDescent="0.2">
      <c r="A102" s="280" t="s">
        <v>202</v>
      </c>
      <c r="B102" s="281" t="s">
        <v>203</v>
      </c>
      <c r="C102" s="396" t="s">
        <v>64</v>
      </c>
      <c r="D102" s="397" t="s">
        <v>28</v>
      </c>
      <c r="E102" s="398">
        <v>257</v>
      </c>
      <c r="F102" s="399">
        <v>23</v>
      </c>
      <c r="G102" s="400">
        <v>34645</v>
      </c>
      <c r="H102" s="401">
        <v>0</v>
      </c>
      <c r="I102" s="405">
        <v>0</v>
      </c>
      <c r="J102" s="406">
        <v>0</v>
      </c>
      <c r="K102" s="404">
        <v>0</v>
      </c>
      <c r="L102" s="121">
        <v>0</v>
      </c>
      <c r="M102" s="122">
        <v>0</v>
      </c>
      <c r="N102" s="287">
        <f t="shared" si="32"/>
        <v>0</v>
      </c>
      <c r="O102" s="288">
        <f t="shared" si="32"/>
        <v>0</v>
      </c>
      <c r="P102" s="112" t="s">
        <v>34</v>
      </c>
      <c r="Q102" s="54">
        <v>9.8000000000000007</v>
      </c>
      <c r="R102" s="55">
        <v>6.3</v>
      </c>
      <c r="S102" s="113" t="s">
        <v>145</v>
      </c>
      <c r="AB102" s="4"/>
      <c r="AC102" s="4"/>
      <c r="AD102" s="830"/>
      <c r="AE102" s="4"/>
      <c r="AF102" s="4"/>
      <c r="AG102" s="4"/>
      <c r="AH102" s="4"/>
      <c r="AI102" s="4"/>
      <c r="AJ102" s="4"/>
      <c r="AK102" s="4"/>
      <c r="AL102" s="4"/>
    </row>
    <row r="103" spans="1:38" s="9" customFormat="1" ht="18" customHeight="1" x14ac:dyDescent="0.2">
      <c r="A103" s="301" t="s">
        <v>204</v>
      </c>
      <c r="B103" s="128" t="s">
        <v>205</v>
      </c>
      <c r="C103" s="407" t="s">
        <v>64</v>
      </c>
      <c r="D103" s="408" t="s">
        <v>28</v>
      </c>
      <c r="E103" s="398">
        <v>1121</v>
      </c>
      <c r="F103" s="409">
        <v>67</v>
      </c>
      <c r="G103" s="410">
        <v>35731</v>
      </c>
      <c r="H103" s="411">
        <v>0</v>
      </c>
      <c r="I103" s="412">
        <v>0</v>
      </c>
      <c r="J103" s="413">
        <v>0</v>
      </c>
      <c r="K103" s="414">
        <v>0</v>
      </c>
      <c r="L103" s="121">
        <v>0</v>
      </c>
      <c r="M103" s="122">
        <v>0</v>
      </c>
      <c r="N103" s="121">
        <f t="shared" si="32"/>
        <v>0</v>
      </c>
      <c r="O103" s="123">
        <f t="shared" si="32"/>
        <v>0</v>
      </c>
      <c r="P103" s="112" t="s">
        <v>34</v>
      </c>
      <c r="Q103" s="415">
        <v>12</v>
      </c>
      <c r="R103" s="416">
        <v>9.6999999999999993</v>
      </c>
      <c r="S103" s="113" t="s">
        <v>145</v>
      </c>
      <c r="AB103" s="4"/>
      <c r="AC103" s="4"/>
      <c r="AD103" s="830"/>
      <c r="AE103" s="4"/>
      <c r="AF103" s="4"/>
      <c r="AG103" s="4"/>
      <c r="AH103" s="4"/>
      <c r="AI103" s="4"/>
      <c r="AJ103" s="4"/>
      <c r="AK103" s="4"/>
      <c r="AL103" s="4"/>
    </row>
    <row r="104" spans="1:38" s="9" customFormat="1" ht="18" customHeight="1" x14ac:dyDescent="0.2">
      <c r="A104" s="280" t="s">
        <v>206</v>
      </c>
      <c r="B104" s="281" t="s">
        <v>207</v>
      </c>
      <c r="C104" s="396" t="s">
        <v>27</v>
      </c>
      <c r="D104" s="397" t="s">
        <v>28</v>
      </c>
      <c r="E104" s="398">
        <v>78</v>
      </c>
      <c r="F104" s="399">
        <v>8</v>
      </c>
      <c r="G104" s="400">
        <v>35187</v>
      </c>
      <c r="H104" s="401">
        <v>0</v>
      </c>
      <c r="I104" s="405">
        <v>0</v>
      </c>
      <c r="J104" s="406">
        <v>0</v>
      </c>
      <c r="K104" s="404">
        <v>0</v>
      </c>
      <c r="L104" s="121">
        <v>0</v>
      </c>
      <c r="M104" s="122">
        <v>0</v>
      </c>
      <c r="N104" s="287">
        <f t="shared" si="32"/>
        <v>0</v>
      </c>
      <c r="O104" s="288">
        <f t="shared" si="32"/>
        <v>0</v>
      </c>
      <c r="P104" s="417" t="s">
        <v>22</v>
      </c>
      <c r="Q104" s="54"/>
      <c r="R104" s="55"/>
      <c r="S104" s="56"/>
      <c r="AB104" s="418"/>
      <c r="AC104" s="418"/>
      <c r="AD104" s="843"/>
      <c r="AE104" s="418"/>
      <c r="AF104" s="418"/>
      <c r="AG104" s="418"/>
      <c r="AH104" s="418"/>
      <c r="AI104" s="418"/>
      <c r="AJ104" s="418"/>
      <c r="AK104" s="418"/>
      <c r="AL104" s="418"/>
    </row>
    <row r="105" spans="1:38" s="423" customFormat="1" ht="18" customHeight="1" x14ac:dyDescent="0.2">
      <c r="A105" s="280" t="s">
        <v>208</v>
      </c>
      <c r="B105" s="281" t="s">
        <v>209</v>
      </c>
      <c r="C105" s="396" t="s">
        <v>27</v>
      </c>
      <c r="D105" s="397" t="s">
        <v>28</v>
      </c>
      <c r="E105" s="398">
        <v>79</v>
      </c>
      <c r="F105" s="399">
        <v>12</v>
      </c>
      <c r="G105" s="400">
        <v>37104</v>
      </c>
      <c r="H105" s="419">
        <v>0</v>
      </c>
      <c r="I105" s="420">
        <v>0</v>
      </c>
      <c r="J105" s="419">
        <v>0</v>
      </c>
      <c r="K105" s="420">
        <v>0</v>
      </c>
      <c r="L105" s="421">
        <v>0</v>
      </c>
      <c r="M105" s="422">
        <v>0</v>
      </c>
      <c r="N105" s="287">
        <f t="shared" si="32"/>
        <v>0</v>
      </c>
      <c r="O105" s="288">
        <f t="shared" si="32"/>
        <v>0</v>
      </c>
      <c r="P105" s="417" t="s">
        <v>22</v>
      </c>
      <c r="Q105" s="54"/>
      <c r="R105" s="55"/>
      <c r="S105" s="56"/>
      <c r="AB105" s="4"/>
      <c r="AC105" s="4"/>
      <c r="AD105" s="830"/>
      <c r="AE105" s="4"/>
      <c r="AF105" s="4"/>
      <c r="AG105" s="4"/>
      <c r="AH105" s="4"/>
      <c r="AI105" s="4"/>
      <c r="AJ105" s="4"/>
      <c r="AK105" s="4"/>
      <c r="AL105" s="4"/>
    </row>
    <row r="106" spans="1:38" s="9" customFormat="1" ht="18" customHeight="1" x14ac:dyDescent="0.2">
      <c r="A106" s="280" t="s">
        <v>210</v>
      </c>
      <c r="B106" s="281" t="s">
        <v>211</v>
      </c>
      <c r="C106" s="396" t="s">
        <v>27</v>
      </c>
      <c r="D106" s="397" t="s">
        <v>28</v>
      </c>
      <c r="E106" s="398">
        <v>67</v>
      </c>
      <c r="F106" s="399">
        <v>4</v>
      </c>
      <c r="G106" s="400">
        <v>33329</v>
      </c>
      <c r="H106" s="419">
        <v>0</v>
      </c>
      <c r="I106" s="420">
        <v>0</v>
      </c>
      <c r="J106" s="419">
        <v>0</v>
      </c>
      <c r="K106" s="420">
        <v>0</v>
      </c>
      <c r="L106" s="421">
        <v>0</v>
      </c>
      <c r="M106" s="422">
        <v>0</v>
      </c>
      <c r="N106" s="287">
        <f t="shared" si="32"/>
        <v>0</v>
      </c>
      <c r="O106" s="288">
        <f t="shared" si="32"/>
        <v>0</v>
      </c>
      <c r="P106" s="417" t="s">
        <v>22</v>
      </c>
      <c r="Q106" s="54"/>
      <c r="R106" s="55"/>
      <c r="S106" s="56"/>
      <c r="AB106" s="214"/>
      <c r="AC106" s="214"/>
      <c r="AD106" s="832"/>
      <c r="AE106" s="214"/>
      <c r="AF106" s="215"/>
      <c r="AG106" s="215"/>
      <c r="AH106" s="215"/>
      <c r="AI106" s="215"/>
      <c r="AJ106" s="215"/>
      <c r="AK106" s="215"/>
      <c r="AL106" s="215"/>
    </row>
    <row r="107" spans="1:38" ht="18" customHeight="1" x14ac:dyDescent="0.2">
      <c r="A107" s="260" t="s">
        <v>212</v>
      </c>
      <c r="B107" s="222" t="s">
        <v>213</v>
      </c>
      <c r="C107" s="241"/>
      <c r="D107" s="242"/>
      <c r="E107" s="225"/>
      <c r="F107" s="294"/>
      <c r="G107" s="295"/>
      <c r="H107" s="296">
        <f t="shared" ref="H107:M107" si="33">SUM(H108:H112)</f>
        <v>6</v>
      </c>
      <c r="I107" s="297">
        <f t="shared" si="33"/>
        <v>5</v>
      </c>
      <c r="J107" s="296">
        <f>SUM(J108:J112)</f>
        <v>7</v>
      </c>
      <c r="K107" s="297">
        <f t="shared" si="33"/>
        <v>0</v>
      </c>
      <c r="L107" s="230">
        <f t="shared" si="33"/>
        <v>5.4</v>
      </c>
      <c r="M107" s="246">
        <f t="shared" si="33"/>
        <v>0</v>
      </c>
      <c r="N107" s="230">
        <f>+H107+J107+L107</f>
        <v>18.399999999999999</v>
      </c>
      <c r="O107" s="232">
        <f>+I107+K107+M107</f>
        <v>5</v>
      </c>
      <c r="P107" s="53"/>
      <c r="Q107" s="298">
        <f>SUM(Q108:Q112)</f>
        <v>35.200000000000003</v>
      </c>
      <c r="R107" s="246">
        <f>SUM(R108:R112)</f>
        <v>10</v>
      </c>
      <c r="S107" s="192"/>
      <c r="AB107" s="4">
        <f t="shared" ref="AB107:AL107" si="34">+H107</f>
        <v>6</v>
      </c>
      <c r="AC107" s="4">
        <f t="shared" si="34"/>
        <v>5</v>
      </c>
      <c r="AD107" s="844">
        <f>+J107</f>
        <v>7</v>
      </c>
      <c r="AE107" s="4">
        <f t="shared" si="34"/>
        <v>0</v>
      </c>
      <c r="AF107" s="4">
        <f t="shared" si="34"/>
        <v>5.4</v>
      </c>
      <c r="AG107" s="4">
        <f t="shared" si="34"/>
        <v>0</v>
      </c>
      <c r="AH107" s="4">
        <f t="shared" si="34"/>
        <v>18.399999999999999</v>
      </c>
      <c r="AI107" s="4">
        <f t="shared" si="34"/>
        <v>5</v>
      </c>
      <c r="AJ107" s="4">
        <f t="shared" si="34"/>
        <v>0</v>
      </c>
      <c r="AK107" s="4">
        <f t="shared" si="34"/>
        <v>35.200000000000003</v>
      </c>
      <c r="AL107" s="4">
        <f t="shared" si="34"/>
        <v>10</v>
      </c>
    </row>
    <row r="108" spans="1:38" s="7" customFormat="1" ht="18" customHeight="1" x14ac:dyDescent="0.2">
      <c r="A108" s="280" t="s">
        <v>214</v>
      </c>
      <c r="B108" s="281" t="s">
        <v>215</v>
      </c>
      <c r="C108" s="105" t="s">
        <v>20</v>
      </c>
      <c r="D108" s="44" t="s">
        <v>28</v>
      </c>
      <c r="E108" s="282">
        <v>4990</v>
      </c>
      <c r="F108" s="283">
        <v>48</v>
      </c>
      <c r="G108" s="424">
        <v>29160</v>
      </c>
      <c r="H108" s="284">
        <v>6</v>
      </c>
      <c r="I108" s="285">
        <v>5</v>
      </c>
      <c r="J108" s="284">
        <v>2</v>
      </c>
      <c r="K108" s="285">
        <v>0</v>
      </c>
      <c r="L108" s="287">
        <v>5.4</v>
      </c>
      <c r="M108" s="425">
        <v>0</v>
      </c>
      <c r="N108" s="287">
        <v>12.5</v>
      </c>
      <c r="O108" s="288">
        <v>6</v>
      </c>
      <c r="P108" s="53" t="s">
        <v>216</v>
      </c>
      <c r="Q108" s="426">
        <v>12</v>
      </c>
      <c r="R108" s="347">
        <v>4</v>
      </c>
      <c r="S108" s="56"/>
      <c r="AB108" s="4"/>
      <c r="AC108" s="4"/>
      <c r="AD108" s="830"/>
      <c r="AE108" s="4"/>
      <c r="AF108" s="4"/>
      <c r="AG108" s="4"/>
      <c r="AH108" s="4"/>
      <c r="AI108" s="4"/>
      <c r="AJ108" s="4"/>
      <c r="AK108" s="4"/>
      <c r="AL108" s="4"/>
    </row>
    <row r="109" spans="1:38" s="7" customFormat="1" ht="18" customHeight="1" x14ac:dyDescent="0.2">
      <c r="A109" s="280" t="s">
        <v>217</v>
      </c>
      <c r="B109" s="281" t="s">
        <v>218</v>
      </c>
      <c r="C109" s="105" t="s">
        <v>20</v>
      </c>
      <c r="D109" s="44" t="s">
        <v>21</v>
      </c>
      <c r="E109" s="282">
        <v>1238</v>
      </c>
      <c r="F109" s="283">
        <v>100</v>
      </c>
      <c r="G109" s="424">
        <v>33440</v>
      </c>
      <c r="H109" s="284">
        <v>0</v>
      </c>
      <c r="I109" s="285">
        <v>0</v>
      </c>
      <c r="J109" s="284">
        <v>0</v>
      </c>
      <c r="K109" s="285">
        <v>0</v>
      </c>
      <c r="L109" s="287">
        <v>0</v>
      </c>
      <c r="M109" s="425">
        <v>0</v>
      </c>
      <c r="N109" s="287">
        <v>0</v>
      </c>
      <c r="O109" s="288">
        <v>0</v>
      </c>
      <c r="P109" s="53" t="s">
        <v>216</v>
      </c>
      <c r="Q109" s="426">
        <v>9.1999999999999993</v>
      </c>
      <c r="R109" s="347">
        <v>2</v>
      </c>
      <c r="S109" s="56"/>
      <c r="AB109" s="427"/>
      <c r="AC109" s="427"/>
      <c r="AD109" s="845"/>
      <c r="AE109" s="427"/>
      <c r="AF109" s="427"/>
      <c r="AG109" s="427"/>
      <c r="AH109" s="427"/>
      <c r="AI109" s="427"/>
      <c r="AJ109" s="427"/>
      <c r="AK109" s="427"/>
      <c r="AL109" s="427"/>
    </row>
    <row r="110" spans="1:38" s="15" customFormat="1" ht="18" customHeight="1" x14ac:dyDescent="0.2">
      <c r="A110" s="280" t="s">
        <v>219</v>
      </c>
      <c r="B110" s="281" t="s">
        <v>220</v>
      </c>
      <c r="C110" s="105" t="s">
        <v>20</v>
      </c>
      <c r="D110" s="44" t="s">
        <v>28</v>
      </c>
      <c r="E110" s="282">
        <v>657</v>
      </c>
      <c r="F110" s="283">
        <v>43</v>
      </c>
      <c r="G110" s="424">
        <v>38657</v>
      </c>
      <c r="H110" s="284">
        <v>0</v>
      </c>
      <c r="I110" s="285">
        <v>0</v>
      </c>
      <c r="J110" s="284">
        <v>0</v>
      </c>
      <c r="K110" s="285">
        <v>0</v>
      </c>
      <c r="L110" s="287">
        <v>0</v>
      </c>
      <c r="M110" s="425">
        <v>0</v>
      </c>
      <c r="N110" s="287">
        <v>0</v>
      </c>
      <c r="O110" s="288">
        <v>0</v>
      </c>
      <c r="P110" s="53" t="s">
        <v>216</v>
      </c>
      <c r="Q110" s="54">
        <v>7</v>
      </c>
      <c r="R110" s="55">
        <v>3</v>
      </c>
      <c r="S110" s="56"/>
      <c r="AB110" s="4"/>
      <c r="AC110" s="4"/>
      <c r="AD110" s="830"/>
      <c r="AE110" s="4"/>
      <c r="AF110" s="4"/>
      <c r="AG110" s="4"/>
      <c r="AH110" s="4"/>
      <c r="AI110" s="4"/>
      <c r="AJ110" s="4"/>
      <c r="AK110" s="4"/>
      <c r="AL110" s="4"/>
    </row>
    <row r="111" spans="1:38" s="7" customFormat="1" ht="18" customHeight="1" x14ac:dyDescent="0.2">
      <c r="A111" s="280" t="s">
        <v>221</v>
      </c>
      <c r="B111" s="281" t="s">
        <v>222</v>
      </c>
      <c r="C111" s="105" t="s">
        <v>20</v>
      </c>
      <c r="D111" s="44" t="s">
        <v>28</v>
      </c>
      <c r="E111" s="282">
        <v>872</v>
      </c>
      <c r="F111" s="283">
        <v>26</v>
      </c>
      <c r="G111" s="424">
        <v>35156</v>
      </c>
      <c r="H111" s="284">
        <v>0</v>
      </c>
      <c r="I111" s="285">
        <v>0</v>
      </c>
      <c r="J111" s="284">
        <v>0</v>
      </c>
      <c r="K111" s="285">
        <v>0</v>
      </c>
      <c r="L111" s="287">
        <v>0</v>
      </c>
      <c r="M111" s="425">
        <v>0</v>
      </c>
      <c r="N111" s="287">
        <v>0</v>
      </c>
      <c r="O111" s="288">
        <v>0</v>
      </c>
      <c r="P111" s="53" t="s">
        <v>216</v>
      </c>
      <c r="Q111" s="54">
        <v>7</v>
      </c>
      <c r="R111" s="55">
        <v>1</v>
      </c>
      <c r="S111" s="56"/>
      <c r="AB111" s="4"/>
      <c r="AC111" s="4"/>
      <c r="AD111" s="830"/>
      <c r="AE111" s="4"/>
      <c r="AF111" s="4"/>
      <c r="AG111" s="4"/>
      <c r="AH111" s="4"/>
      <c r="AI111" s="4"/>
      <c r="AJ111" s="4"/>
      <c r="AK111" s="4"/>
      <c r="AL111" s="4"/>
    </row>
    <row r="112" spans="1:38" s="7" customFormat="1" ht="18" customHeight="1" x14ac:dyDescent="0.2">
      <c r="A112" s="304" t="s">
        <v>492</v>
      </c>
      <c r="B112" s="281" t="s">
        <v>223</v>
      </c>
      <c r="C112" s="105" t="s">
        <v>64</v>
      </c>
      <c r="D112" s="44" t="s">
        <v>28</v>
      </c>
      <c r="E112" s="282">
        <v>62</v>
      </c>
      <c r="F112" s="46">
        <v>0</v>
      </c>
      <c r="G112" s="424">
        <v>38899</v>
      </c>
      <c r="H112" s="284">
        <v>0</v>
      </c>
      <c r="I112" s="285">
        <v>0</v>
      </c>
      <c r="J112" s="284">
        <v>5</v>
      </c>
      <c r="K112" s="285">
        <v>0</v>
      </c>
      <c r="L112" s="287">
        <v>0</v>
      </c>
      <c r="M112" s="425">
        <v>0</v>
      </c>
      <c r="N112" s="287">
        <v>0</v>
      </c>
      <c r="O112" s="288">
        <v>0</v>
      </c>
      <c r="P112" s="53" t="s">
        <v>224</v>
      </c>
      <c r="Q112" s="54">
        <v>0</v>
      </c>
      <c r="R112" s="55">
        <v>0</v>
      </c>
      <c r="S112" s="56"/>
      <c r="AB112" s="214"/>
      <c r="AC112" s="214"/>
      <c r="AD112" s="832"/>
      <c r="AE112" s="214"/>
      <c r="AF112" s="215"/>
      <c r="AG112" s="215"/>
      <c r="AH112" s="215"/>
      <c r="AI112" s="215"/>
      <c r="AJ112" s="215"/>
      <c r="AK112" s="215"/>
      <c r="AL112" s="215"/>
    </row>
    <row r="113" spans="1:38" s="429" customFormat="1" ht="18" customHeight="1" x14ac:dyDescent="0.2">
      <c r="A113" s="260">
        <v>14</v>
      </c>
      <c r="B113" s="240" t="s">
        <v>225</v>
      </c>
      <c r="C113" s="241"/>
      <c r="D113" s="242"/>
      <c r="E113" s="225"/>
      <c r="F113" s="392"/>
      <c r="G113" s="261"/>
      <c r="H113" s="393">
        <f t="shared" ref="H113:M113" si="35">SUM(H114:H116)</f>
        <v>0</v>
      </c>
      <c r="I113" s="428">
        <f t="shared" si="35"/>
        <v>0</v>
      </c>
      <c r="J113" s="393">
        <f t="shared" si="35"/>
        <v>0</v>
      </c>
      <c r="K113" s="428">
        <f t="shared" si="35"/>
        <v>0</v>
      </c>
      <c r="L113" s="230">
        <f t="shared" si="35"/>
        <v>0</v>
      </c>
      <c r="M113" s="231">
        <f t="shared" si="35"/>
        <v>0</v>
      </c>
      <c r="N113" s="230">
        <f t="shared" ref="N113:O121" si="36">+H113+J113+L113</f>
        <v>0</v>
      </c>
      <c r="O113" s="232">
        <f>+I113+K113+M113</f>
        <v>0</v>
      </c>
      <c r="P113" s="112"/>
      <c r="Q113" s="298">
        <f>SUM(Q114:Q116)</f>
        <v>44.199999999999996</v>
      </c>
      <c r="R113" s="231">
        <f>SUM(R114:R116)</f>
        <v>24.8</v>
      </c>
      <c r="S113" s="192"/>
      <c r="AB113" s="430">
        <f t="shared" ref="AB113:AL113" si="37">+H113</f>
        <v>0</v>
      </c>
      <c r="AC113" s="430">
        <f t="shared" si="37"/>
        <v>0</v>
      </c>
      <c r="AD113" s="846">
        <f t="shared" si="37"/>
        <v>0</v>
      </c>
      <c r="AE113" s="430">
        <f t="shared" si="37"/>
        <v>0</v>
      </c>
      <c r="AF113" s="430">
        <f t="shared" si="37"/>
        <v>0</v>
      </c>
      <c r="AG113" s="430">
        <f t="shared" si="37"/>
        <v>0</v>
      </c>
      <c r="AH113" s="430">
        <f t="shared" si="37"/>
        <v>0</v>
      </c>
      <c r="AI113" s="430">
        <f t="shared" si="37"/>
        <v>0</v>
      </c>
      <c r="AJ113" s="430">
        <f t="shared" si="37"/>
        <v>0</v>
      </c>
      <c r="AK113" s="430">
        <f t="shared" si="37"/>
        <v>44.199999999999996</v>
      </c>
      <c r="AL113" s="430">
        <f t="shared" si="37"/>
        <v>24.8</v>
      </c>
    </row>
    <row r="114" spans="1:38" s="432" customFormat="1" ht="18" customHeight="1" x14ac:dyDescent="0.2">
      <c r="A114" s="280" t="s">
        <v>226</v>
      </c>
      <c r="B114" s="281" t="s">
        <v>227</v>
      </c>
      <c r="C114" s="105" t="s">
        <v>20</v>
      </c>
      <c r="D114" s="44" t="s">
        <v>28</v>
      </c>
      <c r="E114" s="282">
        <v>1069.7</v>
      </c>
      <c r="F114" s="283">
        <v>97</v>
      </c>
      <c r="G114" s="424">
        <v>40376</v>
      </c>
      <c r="H114" s="284">
        <v>0</v>
      </c>
      <c r="I114" s="285">
        <v>0</v>
      </c>
      <c r="J114" s="284">
        <v>0</v>
      </c>
      <c r="K114" s="285">
        <v>0</v>
      </c>
      <c r="L114" s="286">
        <v>0</v>
      </c>
      <c r="M114" s="237">
        <v>0</v>
      </c>
      <c r="N114" s="286">
        <f t="shared" si="36"/>
        <v>0</v>
      </c>
      <c r="O114" s="431">
        <f t="shared" si="36"/>
        <v>0</v>
      </c>
      <c r="P114" s="112" t="s">
        <v>137</v>
      </c>
      <c r="Q114" s="54">
        <v>23.4</v>
      </c>
      <c r="R114" s="55">
        <v>11</v>
      </c>
      <c r="S114" s="113" t="s">
        <v>145</v>
      </c>
      <c r="AB114" s="433"/>
      <c r="AC114" s="433"/>
      <c r="AD114" s="847"/>
      <c r="AE114" s="433"/>
      <c r="AF114" s="433"/>
      <c r="AG114" s="433"/>
      <c r="AH114" s="433"/>
      <c r="AI114" s="433"/>
      <c r="AJ114" s="433"/>
      <c r="AK114" s="433"/>
      <c r="AL114" s="433"/>
    </row>
    <row r="115" spans="1:38" s="434" customFormat="1" ht="18" customHeight="1" x14ac:dyDescent="0.2">
      <c r="A115" s="280" t="s">
        <v>228</v>
      </c>
      <c r="B115" s="281" t="s">
        <v>229</v>
      </c>
      <c r="C115" s="105" t="s">
        <v>20</v>
      </c>
      <c r="D115" s="44" t="s">
        <v>28</v>
      </c>
      <c r="E115" s="282">
        <v>803</v>
      </c>
      <c r="F115" s="283">
        <v>86</v>
      </c>
      <c r="G115" s="424">
        <v>41458</v>
      </c>
      <c r="H115" s="284">
        <v>0</v>
      </c>
      <c r="I115" s="285">
        <v>0</v>
      </c>
      <c r="J115" s="284">
        <v>0</v>
      </c>
      <c r="K115" s="285">
        <v>0</v>
      </c>
      <c r="L115" s="286">
        <v>0</v>
      </c>
      <c r="M115" s="237">
        <v>0</v>
      </c>
      <c r="N115" s="286">
        <f t="shared" si="36"/>
        <v>0</v>
      </c>
      <c r="O115" s="431">
        <f t="shared" si="36"/>
        <v>0</v>
      </c>
      <c r="P115" s="112" t="s">
        <v>137</v>
      </c>
      <c r="Q115" s="54">
        <v>13.9</v>
      </c>
      <c r="R115" s="55">
        <v>8.8000000000000007</v>
      </c>
      <c r="S115" s="113" t="s">
        <v>145</v>
      </c>
      <c r="AB115" s="430"/>
      <c r="AC115" s="430"/>
      <c r="AD115" s="846"/>
      <c r="AE115" s="430"/>
      <c r="AF115" s="430"/>
      <c r="AG115" s="430"/>
      <c r="AH115" s="430"/>
      <c r="AI115" s="430"/>
      <c r="AJ115" s="430"/>
      <c r="AK115" s="430"/>
      <c r="AL115" s="430"/>
    </row>
    <row r="116" spans="1:38" s="434" customFormat="1" ht="18" customHeight="1" x14ac:dyDescent="0.2">
      <c r="A116" s="280" t="s">
        <v>230</v>
      </c>
      <c r="B116" s="281" t="s">
        <v>231</v>
      </c>
      <c r="C116" s="105" t="s">
        <v>20</v>
      </c>
      <c r="D116" s="44" t="s">
        <v>21</v>
      </c>
      <c r="E116" s="282">
        <v>1010</v>
      </c>
      <c r="F116" s="283">
        <v>40</v>
      </c>
      <c r="G116" s="424">
        <v>34325</v>
      </c>
      <c r="H116" s="284">
        <v>0</v>
      </c>
      <c r="I116" s="285">
        <v>0</v>
      </c>
      <c r="J116" s="284">
        <v>0</v>
      </c>
      <c r="K116" s="285">
        <v>0</v>
      </c>
      <c r="L116" s="286">
        <v>0</v>
      </c>
      <c r="M116" s="237">
        <v>0</v>
      </c>
      <c r="N116" s="286">
        <f t="shared" si="36"/>
        <v>0</v>
      </c>
      <c r="O116" s="431">
        <f t="shared" si="36"/>
        <v>0</v>
      </c>
      <c r="P116" s="112" t="s">
        <v>137</v>
      </c>
      <c r="Q116" s="54">
        <v>6.9</v>
      </c>
      <c r="R116" s="55">
        <v>5</v>
      </c>
      <c r="S116" s="113" t="s">
        <v>145</v>
      </c>
      <c r="AB116" s="435"/>
      <c r="AC116" s="435"/>
      <c r="AD116" s="846"/>
      <c r="AE116" s="435"/>
      <c r="AF116" s="436"/>
      <c r="AG116" s="436"/>
      <c r="AH116" s="436"/>
      <c r="AI116" s="436"/>
      <c r="AJ116" s="436"/>
      <c r="AK116" s="436"/>
      <c r="AL116" s="436"/>
    </row>
    <row r="117" spans="1:38" ht="18" customHeight="1" x14ac:dyDescent="0.2">
      <c r="A117" s="260">
        <v>15</v>
      </c>
      <c r="B117" s="240" t="s">
        <v>232</v>
      </c>
      <c r="C117" s="241"/>
      <c r="D117" s="242"/>
      <c r="E117" s="225"/>
      <c r="F117" s="392"/>
      <c r="G117" s="261"/>
      <c r="H117" s="393">
        <f t="shared" ref="H117:M117" si="38">SUM(H118:H121)</f>
        <v>19</v>
      </c>
      <c r="I117" s="428">
        <f t="shared" si="38"/>
        <v>10</v>
      </c>
      <c r="J117" s="393">
        <f t="shared" si="38"/>
        <v>0</v>
      </c>
      <c r="K117" s="428">
        <f t="shared" si="38"/>
        <v>0</v>
      </c>
      <c r="L117" s="230">
        <f t="shared" si="38"/>
        <v>19.600000000000001</v>
      </c>
      <c r="M117" s="231">
        <f t="shared" si="38"/>
        <v>15.5</v>
      </c>
      <c r="N117" s="230">
        <f t="shared" si="36"/>
        <v>38.6</v>
      </c>
      <c r="O117" s="232">
        <f>+I117+K117+M117</f>
        <v>25.5</v>
      </c>
      <c r="P117" s="112"/>
      <c r="Q117" s="298">
        <f>SUM(Q118:Q121)</f>
        <v>56.5</v>
      </c>
      <c r="R117" s="231">
        <f>SUM(R118:R121)</f>
        <v>9</v>
      </c>
      <c r="S117" s="192"/>
      <c r="AB117" s="4">
        <f t="shared" ref="AB117:AL117" si="39">+H117</f>
        <v>19</v>
      </c>
      <c r="AC117" s="4">
        <f t="shared" si="39"/>
        <v>10</v>
      </c>
      <c r="AD117" s="830">
        <f t="shared" si="39"/>
        <v>0</v>
      </c>
      <c r="AE117" s="4">
        <f t="shared" si="39"/>
        <v>0</v>
      </c>
      <c r="AF117" s="4">
        <f t="shared" si="39"/>
        <v>19.600000000000001</v>
      </c>
      <c r="AG117" s="4">
        <f t="shared" si="39"/>
        <v>15.5</v>
      </c>
      <c r="AH117" s="4">
        <f t="shared" si="39"/>
        <v>38.6</v>
      </c>
      <c r="AI117" s="4">
        <f t="shared" si="39"/>
        <v>25.5</v>
      </c>
      <c r="AJ117" s="4">
        <f t="shared" si="39"/>
        <v>0</v>
      </c>
      <c r="AK117" s="4">
        <f t="shared" si="39"/>
        <v>56.5</v>
      </c>
      <c r="AL117" s="4">
        <f t="shared" si="39"/>
        <v>9</v>
      </c>
    </row>
    <row r="118" spans="1:38" s="16" customFormat="1" ht="18" customHeight="1" x14ac:dyDescent="0.2">
      <c r="A118" s="280" t="s">
        <v>233</v>
      </c>
      <c r="B118" s="42" t="s">
        <v>234</v>
      </c>
      <c r="C118" s="105" t="s">
        <v>20</v>
      </c>
      <c r="D118" s="44" t="s">
        <v>21</v>
      </c>
      <c r="E118" s="106">
        <v>3235</v>
      </c>
      <c r="F118" s="107">
        <v>177</v>
      </c>
      <c r="G118" s="108">
        <v>30407</v>
      </c>
      <c r="H118" s="109">
        <v>19</v>
      </c>
      <c r="I118" s="235">
        <v>10</v>
      </c>
      <c r="J118" s="109">
        <v>0</v>
      </c>
      <c r="K118" s="235">
        <v>0</v>
      </c>
      <c r="L118" s="111">
        <v>19.600000000000001</v>
      </c>
      <c r="M118" s="97">
        <v>15.5</v>
      </c>
      <c r="N118" s="111">
        <f t="shared" si="36"/>
        <v>38.6</v>
      </c>
      <c r="O118" s="98">
        <f t="shared" si="36"/>
        <v>25.5</v>
      </c>
      <c r="P118" s="112" t="s">
        <v>29</v>
      </c>
      <c r="Q118" s="426"/>
      <c r="R118" s="347"/>
      <c r="S118" s="113"/>
      <c r="AB118" s="437"/>
      <c r="AC118" s="437"/>
      <c r="AD118" s="848"/>
      <c r="AE118" s="437"/>
      <c r="AF118" s="437"/>
      <c r="AG118" s="437"/>
      <c r="AH118" s="437"/>
      <c r="AI118" s="437"/>
      <c r="AJ118" s="437"/>
      <c r="AK118" s="437"/>
      <c r="AL118" s="437"/>
    </row>
    <row r="119" spans="1:38" ht="18" customHeight="1" x14ac:dyDescent="0.2">
      <c r="A119" s="280" t="s">
        <v>235</v>
      </c>
      <c r="B119" s="42" t="s">
        <v>236</v>
      </c>
      <c r="C119" s="105" t="s">
        <v>27</v>
      </c>
      <c r="D119" s="44" t="s">
        <v>28</v>
      </c>
      <c r="E119" s="106">
        <v>315</v>
      </c>
      <c r="F119" s="107">
        <v>12</v>
      </c>
      <c r="G119" s="108">
        <v>32448</v>
      </c>
      <c r="H119" s="284">
        <v>0</v>
      </c>
      <c r="I119" s="285">
        <v>0</v>
      </c>
      <c r="J119" s="284">
        <v>0</v>
      </c>
      <c r="K119" s="285">
        <v>0</v>
      </c>
      <c r="L119" s="286">
        <v>0</v>
      </c>
      <c r="M119" s="237">
        <v>0</v>
      </c>
      <c r="N119" s="111">
        <f t="shared" si="36"/>
        <v>0</v>
      </c>
      <c r="O119" s="98">
        <f t="shared" si="36"/>
        <v>0</v>
      </c>
      <c r="P119" s="112" t="s">
        <v>137</v>
      </c>
      <c r="Q119" s="54">
        <v>8</v>
      </c>
      <c r="R119" s="55">
        <v>0.6</v>
      </c>
      <c r="S119" s="113" t="s">
        <v>55</v>
      </c>
      <c r="AD119" s="830"/>
      <c r="AL119" s="4"/>
    </row>
    <row r="120" spans="1:38" ht="18" customHeight="1" x14ac:dyDescent="0.2">
      <c r="A120" s="280" t="s">
        <v>237</v>
      </c>
      <c r="B120" s="42" t="s">
        <v>238</v>
      </c>
      <c r="C120" s="105" t="s">
        <v>27</v>
      </c>
      <c r="D120" s="44" t="s">
        <v>28</v>
      </c>
      <c r="E120" s="106">
        <v>2302</v>
      </c>
      <c r="F120" s="107">
        <v>231</v>
      </c>
      <c r="G120" s="108">
        <v>41883</v>
      </c>
      <c r="H120" s="284">
        <v>0</v>
      </c>
      <c r="I120" s="285">
        <v>0</v>
      </c>
      <c r="J120" s="284">
        <v>0</v>
      </c>
      <c r="K120" s="285">
        <v>0</v>
      </c>
      <c r="L120" s="286">
        <v>0</v>
      </c>
      <c r="M120" s="237">
        <v>0</v>
      </c>
      <c r="N120" s="111">
        <f t="shared" si="36"/>
        <v>0</v>
      </c>
      <c r="O120" s="98">
        <f t="shared" si="36"/>
        <v>0</v>
      </c>
      <c r="P120" s="112" t="s">
        <v>137</v>
      </c>
      <c r="Q120" s="54">
        <v>28.5</v>
      </c>
      <c r="R120" s="55">
        <v>3.2</v>
      </c>
      <c r="S120" s="113" t="s">
        <v>55</v>
      </c>
      <c r="AD120" s="830"/>
      <c r="AL120" s="4"/>
    </row>
    <row r="121" spans="1:38" ht="18" customHeight="1" x14ac:dyDescent="0.2">
      <c r="A121" s="280" t="s">
        <v>239</v>
      </c>
      <c r="B121" s="42" t="s">
        <v>192</v>
      </c>
      <c r="C121" s="105" t="s">
        <v>27</v>
      </c>
      <c r="D121" s="44" t="s">
        <v>31</v>
      </c>
      <c r="E121" s="106">
        <v>788.27</v>
      </c>
      <c r="F121" s="107">
        <v>65</v>
      </c>
      <c r="G121" s="108">
        <v>41061</v>
      </c>
      <c r="H121" s="284">
        <v>0</v>
      </c>
      <c r="I121" s="285">
        <v>0</v>
      </c>
      <c r="J121" s="284">
        <v>0</v>
      </c>
      <c r="K121" s="285">
        <v>0</v>
      </c>
      <c r="L121" s="286">
        <v>0</v>
      </c>
      <c r="M121" s="237">
        <v>0</v>
      </c>
      <c r="N121" s="111">
        <f t="shared" si="36"/>
        <v>0</v>
      </c>
      <c r="O121" s="98">
        <f t="shared" si="36"/>
        <v>0</v>
      </c>
      <c r="P121" s="112" t="s">
        <v>137</v>
      </c>
      <c r="Q121" s="54">
        <v>20</v>
      </c>
      <c r="R121" s="55">
        <v>5.2</v>
      </c>
      <c r="S121" s="113" t="s">
        <v>55</v>
      </c>
      <c r="AB121" s="214"/>
      <c r="AC121" s="214"/>
      <c r="AD121" s="832"/>
      <c r="AE121" s="214"/>
      <c r="AF121" s="215"/>
      <c r="AG121" s="215"/>
      <c r="AH121" s="215"/>
      <c r="AI121" s="215"/>
      <c r="AJ121" s="215"/>
      <c r="AK121" s="215"/>
      <c r="AL121" s="215"/>
    </row>
    <row r="122" spans="1:38" s="10" customFormat="1" ht="18" customHeight="1" x14ac:dyDescent="0.2">
      <c r="A122" s="260">
        <v>16</v>
      </c>
      <c r="B122" s="240" t="s">
        <v>240</v>
      </c>
      <c r="C122" s="438"/>
      <c r="D122" s="242"/>
      <c r="E122" s="225"/>
      <c r="F122" s="392"/>
      <c r="G122" s="439"/>
      <c r="H122" s="393">
        <v>10</v>
      </c>
      <c r="I122" s="428">
        <v>5</v>
      </c>
      <c r="J122" s="393">
        <v>3</v>
      </c>
      <c r="K122" s="428">
        <v>0</v>
      </c>
      <c r="L122" s="230">
        <v>8.7999999999999972</v>
      </c>
      <c r="M122" s="231">
        <v>1.6</v>
      </c>
      <c r="N122" s="230">
        <v>21.799999999999997</v>
      </c>
      <c r="O122" s="232">
        <v>6.6</v>
      </c>
      <c r="P122" s="112"/>
      <c r="Q122" s="248"/>
      <c r="R122" s="249"/>
      <c r="S122" s="192"/>
      <c r="AA122" s="330">
        <v>10</v>
      </c>
      <c r="AB122" s="828">
        <f t="shared" ref="AB122" si="40">+H122</f>
        <v>10</v>
      </c>
      <c r="AC122" s="828">
        <f t="shared" ref="AC122" si="41">+I122</f>
        <v>5</v>
      </c>
      <c r="AD122" s="849">
        <f t="shared" ref="AD122" si="42">+J122</f>
        <v>3</v>
      </c>
      <c r="AE122" s="828">
        <f t="shared" ref="AE122" si="43">+K122</f>
        <v>0</v>
      </c>
      <c r="AF122" s="829">
        <f t="shared" ref="AF122" si="44">+L122</f>
        <v>8.7999999999999972</v>
      </c>
      <c r="AG122" s="829">
        <f t="shared" ref="AG122" si="45">+M122</f>
        <v>1.6</v>
      </c>
      <c r="AH122" s="829">
        <f t="shared" ref="AH122" si="46">+N122</f>
        <v>21.799999999999997</v>
      </c>
      <c r="AI122" s="829">
        <f t="shared" ref="AI122" si="47">+O122</f>
        <v>6.6</v>
      </c>
      <c r="AJ122" s="829">
        <f t="shared" ref="AJ122" si="48">+P122</f>
        <v>0</v>
      </c>
      <c r="AK122" s="829">
        <f t="shared" ref="AK122" si="49">+Q122</f>
        <v>0</v>
      </c>
      <c r="AL122" s="829">
        <f t="shared" ref="AL122" si="50">+R122</f>
        <v>0</v>
      </c>
    </row>
    <row r="123" spans="1:38" s="17" customFormat="1" ht="18" customHeight="1" x14ac:dyDescent="0.2">
      <c r="A123" s="280" t="s">
        <v>241</v>
      </c>
      <c r="B123" s="42" t="s">
        <v>242</v>
      </c>
      <c r="C123" s="43" t="s">
        <v>20</v>
      </c>
      <c r="D123" s="44" t="s">
        <v>21</v>
      </c>
      <c r="E123" s="106">
        <v>2707</v>
      </c>
      <c r="F123" s="107">
        <v>28</v>
      </c>
      <c r="G123" s="142">
        <v>30864</v>
      </c>
      <c r="H123" s="109">
        <v>10</v>
      </c>
      <c r="I123" s="235">
        <v>5</v>
      </c>
      <c r="J123" s="109">
        <v>0</v>
      </c>
      <c r="K123" s="235">
        <v>0</v>
      </c>
      <c r="L123" s="259">
        <v>8.1999999999999993</v>
      </c>
      <c r="M123" s="97">
        <v>1.6</v>
      </c>
      <c r="N123" s="111">
        <v>18.2</v>
      </c>
      <c r="O123" s="98">
        <v>6.6</v>
      </c>
      <c r="P123" s="112" t="s">
        <v>22</v>
      </c>
      <c r="Q123" s="54"/>
      <c r="R123" s="55"/>
      <c r="S123" s="113"/>
      <c r="AA123" s="440"/>
      <c r="AB123" s="440"/>
      <c r="AC123" s="440"/>
      <c r="AD123" s="850"/>
      <c r="AE123" s="440"/>
      <c r="AF123" s="440"/>
      <c r="AG123" s="440"/>
      <c r="AH123" s="440"/>
      <c r="AI123" s="440"/>
      <c r="AJ123" s="440"/>
      <c r="AK123" s="440"/>
    </row>
    <row r="124" spans="1:38" s="17" customFormat="1" ht="18" customHeight="1" x14ac:dyDescent="0.2">
      <c r="A124" s="280" t="s">
        <v>243</v>
      </c>
      <c r="B124" s="42" t="s">
        <v>244</v>
      </c>
      <c r="C124" s="43" t="s">
        <v>64</v>
      </c>
      <c r="D124" s="44" t="s">
        <v>28</v>
      </c>
      <c r="E124" s="106">
        <v>160</v>
      </c>
      <c r="F124" s="107">
        <v>6</v>
      </c>
      <c r="G124" s="142">
        <v>33421</v>
      </c>
      <c r="H124" s="109">
        <v>0</v>
      </c>
      <c r="I124" s="235">
        <v>0</v>
      </c>
      <c r="J124" s="109">
        <v>0</v>
      </c>
      <c r="K124" s="235">
        <v>0</v>
      </c>
      <c r="L124" s="259">
        <v>0.2</v>
      </c>
      <c r="M124" s="97">
        <v>0</v>
      </c>
      <c r="N124" s="111">
        <v>0.2</v>
      </c>
      <c r="O124" s="98">
        <v>0</v>
      </c>
      <c r="P124" s="112" t="s">
        <v>22</v>
      </c>
      <c r="Q124" s="54"/>
      <c r="R124" s="55"/>
      <c r="S124" s="113"/>
      <c r="AA124" s="440"/>
      <c r="AB124" s="440"/>
      <c r="AC124" s="440"/>
      <c r="AD124" s="850"/>
      <c r="AE124" s="440"/>
      <c r="AF124" s="440"/>
      <c r="AG124" s="440"/>
      <c r="AH124" s="440"/>
      <c r="AI124" s="440"/>
      <c r="AJ124" s="440"/>
      <c r="AK124" s="440"/>
    </row>
    <row r="125" spans="1:38" s="10" customFormat="1" ht="18" customHeight="1" x14ac:dyDescent="0.2">
      <c r="A125" s="280" t="s">
        <v>245</v>
      </c>
      <c r="B125" s="42" t="s">
        <v>246</v>
      </c>
      <c r="C125" s="43" t="s">
        <v>64</v>
      </c>
      <c r="D125" s="44" t="s">
        <v>28</v>
      </c>
      <c r="E125" s="106">
        <v>140</v>
      </c>
      <c r="F125" s="107">
        <v>6</v>
      </c>
      <c r="G125" s="142">
        <v>35521</v>
      </c>
      <c r="H125" s="109">
        <v>0</v>
      </c>
      <c r="I125" s="235">
        <v>0</v>
      </c>
      <c r="J125" s="109">
        <v>3</v>
      </c>
      <c r="K125" s="235">
        <v>0</v>
      </c>
      <c r="L125" s="259">
        <v>0.2</v>
      </c>
      <c r="M125" s="97">
        <v>0</v>
      </c>
      <c r="N125" s="111">
        <v>3.2</v>
      </c>
      <c r="O125" s="98">
        <v>0</v>
      </c>
      <c r="P125" s="112" t="s">
        <v>22</v>
      </c>
      <c r="Q125" s="54"/>
      <c r="R125" s="55"/>
      <c r="S125" s="113"/>
      <c r="AA125" s="330"/>
      <c r="AB125" s="330"/>
      <c r="AC125" s="330"/>
      <c r="AD125" s="837"/>
      <c r="AE125" s="330"/>
      <c r="AF125" s="330"/>
      <c r="AG125" s="330"/>
      <c r="AH125" s="330"/>
      <c r="AI125" s="330"/>
      <c r="AJ125" s="330"/>
      <c r="AK125" s="330"/>
    </row>
    <row r="126" spans="1:38" s="10" customFormat="1" ht="18" customHeight="1" x14ac:dyDescent="0.2">
      <c r="A126" s="280" t="s">
        <v>247</v>
      </c>
      <c r="B126" s="42" t="s">
        <v>248</v>
      </c>
      <c r="C126" s="43" t="s">
        <v>27</v>
      </c>
      <c r="D126" s="44" t="s">
        <v>28</v>
      </c>
      <c r="E126" s="106">
        <v>108</v>
      </c>
      <c r="F126" s="107">
        <v>6</v>
      </c>
      <c r="G126" s="142">
        <v>32068</v>
      </c>
      <c r="H126" s="109">
        <v>0</v>
      </c>
      <c r="I126" s="235">
        <v>0</v>
      </c>
      <c r="J126" s="109">
        <v>0</v>
      </c>
      <c r="K126" s="235">
        <v>0</v>
      </c>
      <c r="L126" s="259">
        <v>0.2</v>
      </c>
      <c r="M126" s="97">
        <v>0</v>
      </c>
      <c r="N126" s="111">
        <v>0.2</v>
      </c>
      <c r="O126" s="98">
        <v>0</v>
      </c>
      <c r="P126" s="112" t="s">
        <v>22</v>
      </c>
      <c r="Q126" s="54"/>
      <c r="R126" s="55"/>
      <c r="S126" s="113"/>
      <c r="AA126" s="327"/>
      <c r="AB126" s="327"/>
      <c r="AC126" s="327"/>
      <c r="AD126" s="837"/>
      <c r="AE126" s="328"/>
      <c r="AF126" s="328"/>
      <c r="AG126" s="328"/>
      <c r="AH126" s="328"/>
      <c r="AI126" s="328"/>
      <c r="AJ126" s="328"/>
      <c r="AK126" s="328"/>
    </row>
    <row r="127" spans="1:38" s="16" customFormat="1" ht="18" customHeight="1" x14ac:dyDescent="0.2">
      <c r="A127" s="260">
        <v>17</v>
      </c>
      <c r="B127" s="240" t="s">
        <v>249</v>
      </c>
      <c r="C127" s="386"/>
      <c r="D127" s="387"/>
      <c r="E127" s="441"/>
      <c r="F127" s="442"/>
      <c r="G127" s="390"/>
      <c r="H127" s="296">
        <f t="shared" ref="H127:M127" si="51">SUM(H128:H129)</f>
        <v>0</v>
      </c>
      <c r="I127" s="443">
        <f t="shared" si="51"/>
        <v>0</v>
      </c>
      <c r="J127" s="296">
        <f t="shared" si="51"/>
        <v>0</v>
      </c>
      <c r="K127" s="443">
        <f t="shared" si="51"/>
        <v>0</v>
      </c>
      <c r="L127" s="230">
        <f t="shared" si="51"/>
        <v>0</v>
      </c>
      <c r="M127" s="231">
        <f t="shared" si="51"/>
        <v>0</v>
      </c>
      <c r="N127" s="230">
        <f>+H127+J127+L127</f>
        <v>0</v>
      </c>
      <c r="O127" s="232">
        <f>+I127+K127+M127</f>
        <v>0</v>
      </c>
      <c r="P127" s="53"/>
      <c r="Q127" s="248">
        <f>SUM(Q128:Q129)</f>
        <v>14</v>
      </c>
      <c r="R127" s="249">
        <f>SUM(R128:R129)</f>
        <v>9</v>
      </c>
      <c r="S127" s="250"/>
      <c r="AB127" s="214">
        <f t="shared" ref="AB127:AL127" si="52">+H127</f>
        <v>0</v>
      </c>
      <c r="AC127" s="214">
        <f t="shared" si="52"/>
        <v>0</v>
      </c>
      <c r="AD127" s="832">
        <f t="shared" si="52"/>
        <v>0</v>
      </c>
      <c r="AE127" s="214">
        <f t="shared" si="52"/>
        <v>0</v>
      </c>
      <c r="AF127" s="215">
        <f t="shared" si="52"/>
        <v>0</v>
      </c>
      <c r="AG127" s="215">
        <f t="shared" si="52"/>
        <v>0</v>
      </c>
      <c r="AH127" s="215">
        <f t="shared" si="52"/>
        <v>0</v>
      </c>
      <c r="AI127" s="215">
        <f t="shared" si="52"/>
        <v>0</v>
      </c>
      <c r="AJ127" s="215">
        <f t="shared" si="52"/>
        <v>0</v>
      </c>
      <c r="AK127" s="215">
        <f t="shared" si="52"/>
        <v>14</v>
      </c>
      <c r="AL127" s="215">
        <f t="shared" si="52"/>
        <v>9</v>
      </c>
    </row>
    <row r="128" spans="1:38" s="16" customFormat="1" ht="18" customHeight="1" x14ac:dyDescent="0.2">
      <c r="A128" s="304" t="s">
        <v>250</v>
      </c>
      <c r="B128" s="42" t="s">
        <v>251</v>
      </c>
      <c r="C128" s="105" t="s">
        <v>20</v>
      </c>
      <c r="D128" s="44" t="s">
        <v>21</v>
      </c>
      <c r="E128" s="45">
        <v>1462</v>
      </c>
      <c r="F128" s="46">
        <v>54</v>
      </c>
      <c r="G128" s="317">
        <v>30133</v>
      </c>
      <c r="H128" s="318">
        <v>0</v>
      </c>
      <c r="I128" s="444">
        <v>0</v>
      </c>
      <c r="J128" s="318">
        <v>0</v>
      </c>
      <c r="K128" s="444">
        <v>0</v>
      </c>
      <c r="L128" s="445">
        <v>0</v>
      </c>
      <c r="M128" s="253">
        <v>0</v>
      </c>
      <c r="N128" s="111">
        <f t="shared" ref="N128:O138" si="53">+H128+J128+L128</f>
        <v>0</v>
      </c>
      <c r="O128" s="446">
        <f t="shared" si="53"/>
        <v>0</v>
      </c>
      <c r="P128" s="53" t="s">
        <v>99</v>
      </c>
      <c r="Q128" s="54">
        <v>12</v>
      </c>
      <c r="R128" s="55">
        <v>8</v>
      </c>
      <c r="S128" s="113" t="s">
        <v>145</v>
      </c>
      <c r="AB128" s="4"/>
      <c r="AC128" s="4"/>
      <c r="AD128" s="830"/>
      <c r="AE128" s="4"/>
      <c r="AF128" s="4"/>
      <c r="AG128" s="4"/>
      <c r="AH128" s="4"/>
      <c r="AI128" s="4"/>
      <c r="AJ128" s="4"/>
      <c r="AK128" s="4"/>
      <c r="AL128" s="4"/>
    </row>
    <row r="129" spans="1:38" s="16" customFormat="1" ht="18" customHeight="1" x14ac:dyDescent="0.2">
      <c r="A129" s="304" t="s">
        <v>252</v>
      </c>
      <c r="B129" s="42" t="s">
        <v>253</v>
      </c>
      <c r="C129" s="105" t="s">
        <v>254</v>
      </c>
      <c r="D129" s="44" t="s">
        <v>28</v>
      </c>
      <c r="E129" s="45">
        <v>566.1</v>
      </c>
      <c r="F129" s="46">
        <v>22</v>
      </c>
      <c r="G129" s="317">
        <v>42047</v>
      </c>
      <c r="H129" s="318">
        <v>0</v>
      </c>
      <c r="I129" s="444">
        <v>0</v>
      </c>
      <c r="J129" s="318">
        <v>0</v>
      </c>
      <c r="K129" s="444">
        <v>0</v>
      </c>
      <c r="L129" s="445">
        <v>0</v>
      </c>
      <c r="M129" s="253">
        <v>0</v>
      </c>
      <c r="N129" s="111">
        <f t="shared" si="53"/>
        <v>0</v>
      </c>
      <c r="O129" s="446">
        <f t="shared" si="53"/>
        <v>0</v>
      </c>
      <c r="P129" s="447" t="s">
        <v>34</v>
      </c>
      <c r="Q129" s="426">
        <v>2</v>
      </c>
      <c r="R129" s="347">
        <v>1</v>
      </c>
      <c r="S129" s="113" t="s">
        <v>145</v>
      </c>
      <c r="AB129" s="4"/>
      <c r="AC129" s="4"/>
      <c r="AD129" s="830"/>
      <c r="AE129" s="4"/>
      <c r="AF129" s="4"/>
      <c r="AG129" s="4"/>
      <c r="AH129" s="4"/>
      <c r="AI129" s="4"/>
      <c r="AJ129" s="4"/>
      <c r="AK129" s="4"/>
      <c r="AL129" s="4"/>
    </row>
    <row r="130" spans="1:38" ht="18" customHeight="1" x14ac:dyDescent="0.2">
      <c r="A130" s="448">
        <v>18</v>
      </c>
      <c r="B130" s="222" t="s">
        <v>255</v>
      </c>
      <c r="C130" s="291"/>
      <c r="D130" s="292"/>
      <c r="E130" s="293"/>
      <c r="F130" s="294"/>
      <c r="G130" s="295"/>
      <c r="H130" s="296">
        <f t="shared" ref="H130:M130" si="54">SUM(H131:H132)</f>
        <v>18</v>
      </c>
      <c r="I130" s="297">
        <f t="shared" si="54"/>
        <v>11</v>
      </c>
      <c r="J130" s="296">
        <f t="shared" si="54"/>
        <v>0</v>
      </c>
      <c r="K130" s="297">
        <f t="shared" si="54"/>
        <v>0</v>
      </c>
      <c r="L130" s="245">
        <f t="shared" si="54"/>
        <v>20.6</v>
      </c>
      <c r="M130" s="246">
        <f t="shared" si="54"/>
        <v>8.6999999999999993</v>
      </c>
      <c r="N130" s="245">
        <f t="shared" si="53"/>
        <v>38.6</v>
      </c>
      <c r="O130" s="247">
        <f>+I130+K130+M130</f>
        <v>19.7</v>
      </c>
      <c r="P130" s="53"/>
      <c r="Q130" s="248">
        <f>SUM(Q131:Q132)</f>
        <v>9.1999999999999993</v>
      </c>
      <c r="R130" s="249">
        <f>SUM(R131:R132)</f>
        <v>9.1999999999999993</v>
      </c>
      <c r="S130" s="250"/>
      <c r="AB130" s="214">
        <f t="shared" ref="AB130:AL130" si="55">+H130</f>
        <v>18</v>
      </c>
      <c r="AC130" s="214">
        <f t="shared" si="55"/>
        <v>11</v>
      </c>
      <c r="AD130" s="832">
        <f t="shared" si="55"/>
        <v>0</v>
      </c>
      <c r="AE130" s="214">
        <f t="shared" si="55"/>
        <v>0</v>
      </c>
      <c r="AF130" s="215">
        <f t="shared" si="55"/>
        <v>20.6</v>
      </c>
      <c r="AG130" s="215">
        <f t="shared" si="55"/>
        <v>8.6999999999999993</v>
      </c>
      <c r="AH130" s="215">
        <f t="shared" si="55"/>
        <v>38.6</v>
      </c>
      <c r="AI130" s="215">
        <f t="shared" si="55"/>
        <v>19.7</v>
      </c>
      <c r="AJ130" s="215">
        <f t="shared" si="55"/>
        <v>0</v>
      </c>
      <c r="AK130" s="215">
        <f t="shared" si="55"/>
        <v>9.1999999999999993</v>
      </c>
      <c r="AL130" s="215">
        <f t="shared" si="55"/>
        <v>9.1999999999999993</v>
      </c>
    </row>
    <row r="131" spans="1:38" ht="18" customHeight="1" x14ac:dyDescent="0.2">
      <c r="A131" s="301" t="s">
        <v>256</v>
      </c>
      <c r="B131" s="128" t="s">
        <v>257</v>
      </c>
      <c r="C131" s="302" t="s">
        <v>20</v>
      </c>
      <c r="D131" s="130" t="s">
        <v>28</v>
      </c>
      <c r="E131" s="131">
        <v>3971</v>
      </c>
      <c r="F131" s="132">
        <v>56</v>
      </c>
      <c r="G131" s="449">
        <v>32327</v>
      </c>
      <c r="H131" s="136">
        <v>18</v>
      </c>
      <c r="I131" s="137">
        <v>11</v>
      </c>
      <c r="J131" s="136">
        <v>0</v>
      </c>
      <c r="K131" s="137">
        <v>0</v>
      </c>
      <c r="L131" s="121">
        <v>20.6</v>
      </c>
      <c r="M131" s="122">
        <v>8.6999999999999993</v>
      </c>
      <c r="N131" s="121">
        <f t="shared" si="53"/>
        <v>38.6</v>
      </c>
      <c r="O131" s="123">
        <f t="shared" si="53"/>
        <v>19.7</v>
      </c>
      <c r="P131" s="53" t="s">
        <v>22</v>
      </c>
      <c r="Q131" s="54"/>
      <c r="R131" s="55"/>
      <c r="S131" s="56"/>
      <c r="AD131" s="830"/>
      <c r="AL131" s="4"/>
    </row>
    <row r="132" spans="1:38" ht="18" customHeight="1" x14ac:dyDescent="0.2">
      <c r="A132" s="301" t="s">
        <v>258</v>
      </c>
      <c r="B132" s="128" t="s">
        <v>259</v>
      </c>
      <c r="C132" s="302" t="s">
        <v>64</v>
      </c>
      <c r="D132" s="130" t="s">
        <v>28</v>
      </c>
      <c r="E132" s="131">
        <v>987</v>
      </c>
      <c r="F132" s="132">
        <v>21</v>
      </c>
      <c r="G132" s="449">
        <v>34165</v>
      </c>
      <c r="H132" s="136">
        <v>0</v>
      </c>
      <c r="I132" s="137">
        <v>0</v>
      </c>
      <c r="J132" s="136">
        <v>0</v>
      </c>
      <c r="K132" s="137">
        <v>0</v>
      </c>
      <c r="L132" s="121">
        <v>0</v>
      </c>
      <c r="M132" s="122">
        <v>0</v>
      </c>
      <c r="N132" s="121">
        <f t="shared" si="53"/>
        <v>0</v>
      </c>
      <c r="O132" s="123">
        <f t="shared" si="53"/>
        <v>0</v>
      </c>
      <c r="P132" s="53" t="s">
        <v>39</v>
      </c>
      <c r="Q132" s="54">
        <v>9.1999999999999993</v>
      </c>
      <c r="R132" s="55">
        <v>9.1999999999999993</v>
      </c>
      <c r="S132" s="113" t="s">
        <v>145</v>
      </c>
      <c r="AB132" s="437"/>
      <c r="AC132" s="437"/>
      <c r="AD132" s="848"/>
      <c r="AE132" s="437"/>
      <c r="AF132" s="437"/>
      <c r="AG132" s="437"/>
      <c r="AH132" s="437"/>
      <c r="AI132" s="437"/>
      <c r="AJ132" s="437"/>
      <c r="AK132" s="437"/>
      <c r="AL132" s="437"/>
    </row>
    <row r="133" spans="1:38" s="18" customFormat="1" ht="18" customHeight="1" x14ac:dyDescent="0.2">
      <c r="A133" s="349">
        <v>19</v>
      </c>
      <c r="B133" s="450" t="s">
        <v>493</v>
      </c>
      <c r="C133" s="351"/>
      <c r="D133" s="352"/>
      <c r="E133" s="353"/>
      <c r="F133" s="451"/>
      <c r="G133" s="452"/>
      <c r="H133" s="453">
        <f t="shared" ref="H133:M133" si="56">SUM(H134:H137)</f>
        <v>10</v>
      </c>
      <c r="I133" s="454">
        <f t="shared" si="56"/>
        <v>7</v>
      </c>
      <c r="J133" s="453">
        <f t="shared" si="56"/>
        <v>5</v>
      </c>
      <c r="K133" s="454">
        <f t="shared" si="56"/>
        <v>1</v>
      </c>
      <c r="L133" s="358">
        <f t="shared" si="56"/>
        <v>19.600000000000001</v>
      </c>
      <c r="M133" s="455">
        <f t="shared" si="56"/>
        <v>10.1</v>
      </c>
      <c r="N133" s="358">
        <f t="shared" si="53"/>
        <v>34.6</v>
      </c>
      <c r="O133" s="360">
        <f>+I133+K133+M133</f>
        <v>18.100000000000001</v>
      </c>
      <c r="P133" s="456"/>
      <c r="Q133" s="362">
        <f>SUM(Q134:Q137)</f>
        <v>16</v>
      </c>
      <c r="R133" s="455">
        <f>SUM(R134:R137)</f>
        <v>1</v>
      </c>
      <c r="S133" s="363"/>
      <c r="AB133" s="457">
        <f t="shared" ref="AB133:AL133" si="57">+H133</f>
        <v>10</v>
      </c>
      <c r="AC133" s="457">
        <f t="shared" si="57"/>
        <v>7</v>
      </c>
      <c r="AD133" s="851">
        <f t="shared" si="57"/>
        <v>5</v>
      </c>
      <c r="AE133" s="457">
        <f t="shared" si="57"/>
        <v>1</v>
      </c>
      <c r="AF133" s="457">
        <f t="shared" si="57"/>
        <v>19.600000000000001</v>
      </c>
      <c r="AG133" s="457">
        <f t="shared" si="57"/>
        <v>10.1</v>
      </c>
      <c r="AH133" s="457">
        <f t="shared" si="57"/>
        <v>34.6</v>
      </c>
      <c r="AI133" s="457">
        <f t="shared" si="57"/>
        <v>18.100000000000001</v>
      </c>
      <c r="AJ133" s="457">
        <f t="shared" si="57"/>
        <v>0</v>
      </c>
      <c r="AK133" s="457">
        <f t="shared" si="57"/>
        <v>16</v>
      </c>
      <c r="AL133" s="457">
        <f t="shared" si="57"/>
        <v>1</v>
      </c>
    </row>
    <row r="134" spans="1:38" s="19" customFormat="1" ht="18" customHeight="1" x14ac:dyDescent="0.2">
      <c r="A134" s="365" t="s">
        <v>260</v>
      </c>
      <c r="B134" s="458" t="s">
        <v>494</v>
      </c>
      <c r="C134" s="367" t="s">
        <v>495</v>
      </c>
      <c r="D134" s="368" t="s">
        <v>496</v>
      </c>
      <c r="E134" s="459">
        <v>2326</v>
      </c>
      <c r="F134" s="460">
        <v>77</v>
      </c>
      <c r="G134" s="461">
        <v>33676</v>
      </c>
      <c r="H134" s="462">
        <v>7</v>
      </c>
      <c r="I134" s="463">
        <v>5</v>
      </c>
      <c r="J134" s="462">
        <v>0</v>
      </c>
      <c r="K134" s="463">
        <v>0</v>
      </c>
      <c r="L134" s="464">
        <v>11.6</v>
      </c>
      <c r="M134" s="465">
        <v>5.0999999999999996</v>
      </c>
      <c r="N134" s="464">
        <f t="shared" si="53"/>
        <v>18.600000000000001</v>
      </c>
      <c r="O134" s="466">
        <f t="shared" si="53"/>
        <v>10.1</v>
      </c>
      <c r="P134" s="456" t="s">
        <v>497</v>
      </c>
      <c r="Q134" s="378"/>
      <c r="R134" s="379"/>
      <c r="S134" s="467"/>
      <c r="AB134" s="468"/>
      <c r="AC134" s="468"/>
      <c r="AD134" s="839"/>
      <c r="AE134" s="468"/>
      <c r="AF134" s="468"/>
      <c r="AG134" s="468"/>
      <c r="AH134" s="468"/>
      <c r="AI134" s="468"/>
      <c r="AJ134" s="468"/>
      <c r="AK134" s="468"/>
      <c r="AL134" s="468"/>
    </row>
    <row r="135" spans="1:38" s="19" customFormat="1" ht="18" customHeight="1" x14ac:dyDescent="0.2">
      <c r="A135" s="365" t="s">
        <v>261</v>
      </c>
      <c r="B135" s="458" t="s">
        <v>498</v>
      </c>
      <c r="C135" s="367" t="s">
        <v>495</v>
      </c>
      <c r="D135" s="368" t="s">
        <v>499</v>
      </c>
      <c r="E135" s="459">
        <v>1034</v>
      </c>
      <c r="F135" s="460">
        <v>54</v>
      </c>
      <c r="G135" s="461">
        <v>37712</v>
      </c>
      <c r="H135" s="462">
        <v>3</v>
      </c>
      <c r="I135" s="463">
        <v>2</v>
      </c>
      <c r="J135" s="462">
        <v>5</v>
      </c>
      <c r="K135" s="463">
        <v>1</v>
      </c>
      <c r="L135" s="464">
        <v>8</v>
      </c>
      <c r="M135" s="465">
        <v>5</v>
      </c>
      <c r="N135" s="464">
        <f t="shared" si="53"/>
        <v>16</v>
      </c>
      <c r="O135" s="466">
        <f t="shared" si="53"/>
        <v>8</v>
      </c>
      <c r="P135" s="456" t="s">
        <v>497</v>
      </c>
      <c r="Q135" s="378"/>
      <c r="R135" s="379"/>
      <c r="S135" s="467"/>
      <c r="AB135" s="381"/>
      <c r="AC135" s="381"/>
      <c r="AD135" s="839"/>
      <c r="AE135" s="381"/>
      <c r="AF135" s="382"/>
      <c r="AG135" s="382"/>
      <c r="AH135" s="382"/>
      <c r="AI135" s="382"/>
      <c r="AJ135" s="382"/>
      <c r="AK135" s="382"/>
      <c r="AL135" s="382"/>
    </row>
    <row r="136" spans="1:38" s="18" customFormat="1" ht="18" customHeight="1" x14ac:dyDescent="0.2">
      <c r="A136" s="365" t="s">
        <v>262</v>
      </c>
      <c r="B136" s="458" t="s">
        <v>500</v>
      </c>
      <c r="C136" s="367" t="s">
        <v>501</v>
      </c>
      <c r="D136" s="368" t="s">
        <v>499</v>
      </c>
      <c r="E136" s="459">
        <v>90</v>
      </c>
      <c r="F136" s="460">
        <v>0</v>
      </c>
      <c r="G136" s="461">
        <v>28394</v>
      </c>
      <c r="H136" s="462">
        <v>0</v>
      </c>
      <c r="I136" s="463">
        <v>0</v>
      </c>
      <c r="J136" s="462">
        <v>0</v>
      </c>
      <c r="K136" s="463">
        <v>0</v>
      </c>
      <c r="L136" s="464">
        <v>0</v>
      </c>
      <c r="M136" s="465">
        <v>0</v>
      </c>
      <c r="N136" s="464">
        <f t="shared" si="53"/>
        <v>0</v>
      </c>
      <c r="O136" s="466">
        <f t="shared" si="53"/>
        <v>0</v>
      </c>
      <c r="P136" s="456" t="s">
        <v>502</v>
      </c>
      <c r="Q136" s="378">
        <v>3</v>
      </c>
      <c r="R136" s="379">
        <v>0</v>
      </c>
      <c r="S136" s="113" t="s">
        <v>145</v>
      </c>
      <c r="AB136" s="381"/>
      <c r="AC136" s="381"/>
      <c r="AD136" s="839"/>
      <c r="AE136" s="381"/>
      <c r="AF136" s="382"/>
      <c r="AG136" s="382"/>
      <c r="AH136" s="382"/>
      <c r="AI136" s="382"/>
      <c r="AJ136" s="382"/>
      <c r="AK136" s="382"/>
      <c r="AL136" s="382"/>
    </row>
    <row r="137" spans="1:38" s="18" customFormat="1" ht="18" customHeight="1" x14ac:dyDescent="0.2">
      <c r="A137" s="365" t="s">
        <v>263</v>
      </c>
      <c r="B137" s="458" t="s">
        <v>503</v>
      </c>
      <c r="C137" s="367" t="s">
        <v>501</v>
      </c>
      <c r="D137" s="368" t="s">
        <v>499</v>
      </c>
      <c r="E137" s="459">
        <v>180</v>
      </c>
      <c r="F137" s="460">
        <v>4</v>
      </c>
      <c r="G137" s="461">
        <v>30873</v>
      </c>
      <c r="H137" s="462">
        <v>0</v>
      </c>
      <c r="I137" s="463">
        <v>0</v>
      </c>
      <c r="J137" s="462">
        <v>0</v>
      </c>
      <c r="K137" s="463">
        <v>0</v>
      </c>
      <c r="L137" s="464">
        <v>0</v>
      </c>
      <c r="M137" s="465">
        <v>0</v>
      </c>
      <c r="N137" s="464">
        <f t="shared" si="53"/>
        <v>0</v>
      </c>
      <c r="O137" s="466">
        <f t="shared" si="53"/>
        <v>0</v>
      </c>
      <c r="P137" s="456" t="s">
        <v>504</v>
      </c>
      <c r="Q137" s="378">
        <v>13</v>
      </c>
      <c r="R137" s="379">
        <v>1</v>
      </c>
      <c r="S137" s="113" t="s">
        <v>145</v>
      </c>
      <c r="AB137" s="381"/>
      <c r="AC137" s="381"/>
      <c r="AD137" s="839"/>
      <c r="AE137" s="381"/>
      <c r="AF137" s="382"/>
      <c r="AG137" s="382"/>
      <c r="AH137" s="382"/>
      <c r="AI137" s="382"/>
      <c r="AJ137" s="382"/>
      <c r="AK137" s="382"/>
      <c r="AL137" s="382"/>
    </row>
    <row r="138" spans="1:38" s="5" customFormat="1" ht="18" customHeight="1" x14ac:dyDescent="0.2">
      <c r="A138" s="260" t="s">
        <v>264</v>
      </c>
      <c r="B138" s="240" t="s">
        <v>265</v>
      </c>
      <c r="C138" s="241" t="s">
        <v>20</v>
      </c>
      <c r="D138" s="242" t="s">
        <v>28</v>
      </c>
      <c r="E138" s="307">
        <v>1810</v>
      </c>
      <c r="F138" s="308">
        <v>96</v>
      </c>
      <c r="G138" s="469">
        <v>43374</v>
      </c>
      <c r="H138" s="320">
        <v>4</v>
      </c>
      <c r="I138" s="470">
        <v>1</v>
      </c>
      <c r="J138" s="320">
        <v>3</v>
      </c>
      <c r="K138" s="470">
        <v>0</v>
      </c>
      <c r="L138" s="322">
        <v>12.3</v>
      </c>
      <c r="M138" s="315">
        <v>2.7</v>
      </c>
      <c r="N138" s="322">
        <f t="shared" si="53"/>
        <v>19.3</v>
      </c>
      <c r="O138" s="323">
        <f>+I138+K138+M138</f>
        <v>3.7</v>
      </c>
      <c r="P138" s="395" t="s">
        <v>266</v>
      </c>
      <c r="Q138" s="471"/>
      <c r="R138" s="472"/>
      <c r="S138" s="192"/>
      <c r="AB138" s="57">
        <f t="shared" ref="AB138:AL140" si="58">+H138</f>
        <v>4</v>
      </c>
      <c r="AC138" s="57">
        <f t="shared" si="58"/>
        <v>1</v>
      </c>
      <c r="AD138" s="832">
        <f t="shared" si="58"/>
        <v>3</v>
      </c>
      <c r="AE138" s="57">
        <f t="shared" si="58"/>
        <v>0</v>
      </c>
      <c r="AF138" s="57">
        <f t="shared" si="58"/>
        <v>12.3</v>
      </c>
      <c r="AG138" s="57">
        <f t="shared" si="58"/>
        <v>2.7</v>
      </c>
      <c r="AH138" s="57">
        <f t="shared" si="58"/>
        <v>19.3</v>
      </c>
      <c r="AI138" s="57">
        <f t="shared" si="58"/>
        <v>3.7</v>
      </c>
      <c r="AJ138" s="57" t="str">
        <f t="shared" si="58"/>
        <v>無</v>
      </c>
      <c r="AK138" s="57">
        <f t="shared" si="58"/>
        <v>0</v>
      </c>
      <c r="AL138" s="57">
        <f t="shared" si="58"/>
        <v>0</v>
      </c>
    </row>
    <row r="139" spans="1:38" s="5" customFormat="1" ht="18" customHeight="1" x14ac:dyDescent="0.2">
      <c r="A139" s="260" t="s">
        <v>267</v>
      </c>
      <c r="B139" s="240" t="s">
        <v>268</v>
      </c>
      <c r="C139" s="241" t="s">
        <v>20</v>
      </c>
      <c r="D139" s="242" t="s">
        <v>28</v>
      </c>
      <c r="E139" s="225">
        <v>4804</v>
      </c>
      <c r="F139" s="392">
        <v>241</v>
      </c>
      <c r="G139" s="261">
        <v>36617</v>
      </c>
      <c r="H139" s="393">
        <v>58</v>
      </c>
      <c r="I139" s="394">
        <v>40</v>
      </c>
      <c r="J139" s="393">
        <v>0</v>
      </c>
      <c r="K139" s="394">
        <v>0</v>
      </c>
      <c r="L139" s="230">
        <v>1.3</v>
      </c>
      <c r="M139" s="473">
        <v>0</v>
      </c>
      <c r="N139" s="230">
        <f>+H139+J139+L139</f>
        <v>59.3</v>
      </c>
      <c r="O139" s="232">
        <f>+I139+K139+M139</f>
        <v>40</v>
      </c>
      <c r="P139" s="395" t="s">
        <v>22</v>
      </c>
      <c r="Q139" s="248"/>
      <c r="R139" s="249"/>
      <c r="S139" s="192"/>
      <c r="AB139" s="103">
        <f t="shared" si="58"/>
        <v>58</v>
      </c>
      <c r="AC139" s="103">
        <f t="shared" si="58"/>
        <v>40</v>
      </c>
      <c r="AD139" s="833">
        <f t="shared" si="58"/>
        <v>0</v>
      </c>
      <c r="AE139" s="103">
        <f t="shared" si="58"/>
        <v>0</v>
      </c>
      <c r="AF139" s="103">
        <f t="shared" si="58"/>
        <v>1.3</v>
      </c>
      <c r="AG139" s="103">
        <f t="shared" si="58"/>
        <v>0</v>
      </c>
      <c r="AH139" s="103">
        <f t="shared" si="58"/>
        <v>59.3</v>
      </c>
      <c r="AI139" s="103">
        <f t="shared" si="58"/>
        <v>40</v>
      </c>
      <c r="AJ139" s="103" t="str">
        <f t="shared" si="58"/>
        <v>無</v>
      </c>
      <c r="AK139" s="103">
        <f t="shared" si="58"/>
        <v>0</v>
      </c>
      <c r="AL139" s="103">
        <f t="shared" si="58"/>
        <v>0</v>
      </c>
    </row>
    <row r="140" spans="1:38" s="19" customFormat="1" ht="18" customHeight="1" x14ac:dyDescent="0.2">
      <c r="A140" s="474" t="s">
        <v>505</v>
      </c>
      <c r="B140" s="475" t="s">
        <v>506</v>
      </c>
      <c r="C140" s="476"/>
      <c r="D140" s="477"/>
      <c r="E140" s="478"/>
      <c r="F140" s="479"/>
      <c r="G140" s="480"/>
      <c r="H140" s="481">
        <f t="shared" ref="H140:M140" si="59">SUM(H141:H144)</f>
        <v>6</v>
      </c>
      <c r="I140" s="482">
        <f t="shared" si="59"/>
        <v>5</v>
      </c>
      <c r="J140" s="481">
        <f t="shared" si="59"/>
        <v>3</v>
      </c>
      <c r="K140" s="482">
        <f t="shared" si="59"/>
        <v>0</v>
      </c>
      <c r="L140" s="483">
        <f t="shared" si="59"/>
        <v>13.299999999999999</v>
      </c>
      <c r="M140" s="484">
        <f t="shared" si="59"/>
        <v>0.8</v>
      </c>
      <c r="N140" s="483">
        <f>+H140+J140+L140</f>
        <v>22.299999999999997</v>
      </c>
      <c r="O140" s="485">
        <f>+I140+K140+M140</f>
        <v>5.8</v>
      </c>
      <c r="P140" s="486"/>
      <c r="Q140" s="190">
        <f>SUM(Q141:Q144)</f>
        <v>1.1000000000000001</v>
      </c>
      <c r="R140" s="191">
        <f>SUM(R141:R144)</f>
        <v>0</v>
      </c>
      <c r="S140" s="487"/>
      <c r="AB140" s="383">
        <f t="shared" si="58"/>
        <v>6</v>
      </c>
      <c r="AC140" s="383">
        <f t="shared" si="58"/>
        <v>5</v>
      </c>
      <c r="AD140" s="840">
        <f t="shared" si="58"/>
        <v>3</v>
      </c>
      <c r="AE140" s="383">
        <f t="shared" si="58"/>
        <v>0</v>
      </c>
      <c r="AF140" s="383">
        <f t="shared" si="58"/>
        <v>13.299999999999999</v>
      </c>
      <c r="AG140" s="383">
        <f t="shared" si="58"/>
        <v>0.8</v>
      </c>
      <c r="AH140" s="383">
        <f t="shared" si="58"/>
        <v>22.299999999999997</v>
      </c>
      <c r="AI140" s="383">
        <f t="shared" si="58"/>
        <v>5.8</v>
      </c>
      <c r="AJ140" s="383">
        <f t="shared" si="58"/>
        <v>0</v>
      </c>
      <c r="AK140" s="383">
        <f t="shared" si="58"/>
        <v>1.1000000000000001</v>
      </c>
      <c r="AL140" s="383">
        <f t="shared" si="58"/>
        <v>0</v>
      </c>
    </row>
    <row r="141" spans="1:38" s="11" customFormat="1" ht="18" customHeight="1" x14ac:dyDescent="0.2">
      <c r="A141" s="488" t="s">
        <v>269</v>
      </c>
      <c r="B141" s="489" t="s">
        <v>507</v>
      </c>
      <c r="C141" s="490" t="s">
        <v>495</v>
      </c>
      <c r="D141" s="491" t="s">
        <v>496</v>
      </c>
      <c r="E141" s="492">
        <v>3822</v>
      </c>
      <c r="F141" s="493">
        <v>83</v>
      </c>
      <c r="G141" s="494">
        <v>31717</v>
      </c>
      <c r="H141" s="495">
        <v>6</v>
      </c>
      <c r="I141" s="496">
        <v>5</v>
      </c>
      <c r="J141" s="495">
        <v>0</v>
      </c>
      <c r="K141" s="496">
        <v>0</v>
      </c>
      <c r="L141" s="497">
        <v>9.1</v>
      </c>
      <c r="M141" s="498">
        <v>0.8</v>
      </c>
      <c r="N141" s="497">
        <v>15.1</v>
      </c>
      <c r="O141" s="499">
        <f>+I141+K141+M141</f>
        <v>5.8</v>
      </c>
      <c r="P141" s="500" t="s">
        <v>508</v>
      </c>
      <c r="Q141" s="501"/>
      <c r="R141" s="502"/>
      <c r="S141" s="503"/>
      <c r="AB141" s="383"/>
      <c r="AC141" s="383"/>
      <c r="AD141" s="840"/>
      <c r="AE141" s="383"/>
      <c r="AF141" s="383"/>
      <c r="AG141" s="383"/>
      <c r="AH141" s="383"/>
      <c r="AI141" s="383"/>
      <c r="AJ141" s="383"/>
      <c r="AK141" s="383"/>
      <c r="AL141" s="383"/>
    </row>
    <row r="142" spans="1:38" s="11" customFormat="1" ht="18" customHeight="1" x14ac:dyDescent="0.2">
      <c r="A142" s="504" t="s">
        <v>270</v>
      </c>
      <c r="B142" s="505" t="s">
        <v>509</v>
      </c>
      <c r="C142" s="506" t="s">
        <v>510</v>
      </c>
      <c r="D142" s="507" t="s">
        <v>499</v>
      </c>
      <c r="E142" s="508">
        <v>219</v>
      </c>
      <c r="F142" s="509">
        <v>12</v>
      </c>
      <c r="G142" s="510">
        <v>34790</v>
      </c>
      <c r="H142" s="511">
        <v>0</v>
      </c>
      <c r="I142" s="512">
        <v>0</v>
      </c>
      <c r="J142" s="511">
        <v>1</v>
      </c>
      <c r="K142" s="512">
        <v>0</v>
      </c>
      <c r="L142" s="513">
        <v>2.1</v>
      </c>
      <c r="M142" s="514">
        <v>0</v>
      </c>
      <c r="N142" s="515">
        <v>3.1</v>
      </c>
      <c r="O142" s="499">
        <v>0</v>
      </c>
      <c r="P142" s="516" t="s">
        <v>508</v>
      </c>
      <c r="Q142" s="517"/>
      <c r="R142" s="518"/>
      <c r="S142" s="487"/>
      <c r="AB142" s="381"/>
      <c r="AC142" s="381"/>
      <c r="AD142" s="839"/>
      <c r="AE142" s="381"/>
      <c r="AF142" s="382"/>
      <c r="AG142" s="382"/>
      <c r="AH142" s="382"/>
      <c r="AI142" s="382"/>
      <c r="AJ142" s="382"/>
      <c r="AK142" s="382"/>
      <c r="AL142" s="382"/>
    </row>
    <row r="143" spans="1:38" s="11" customFormat="1" ht="18" customHeight="1" x14ac:dyDescent="0.2">
      <c r="A143" s="504" t="s">
        <v>271</v>
      </c>
      <c r="B143" s="505" t="s">
        <v>511</v>
      </c>
      <c r="C143" s="506" t="s">
        <v>510</v>
      </c>
      <c r="D143" s="507" t="s">
        <v>499</v>
      </c>
      <c r="E143" s="508">
        <v>116</v>
      </c>
      <c r="F143" s="509">
        <v>8</v>
      </c>
      <c r="G143" s="510">
        <v>43171</v>
      </c>
      <c r="H143" s="511">
        <v>0</v>
      </c>
      <c r="I143" s="512">
        <v>0</v>
      </c>
      <c r="J143" s="511">
        <v>1</v>
      </c>
      <c r="K143" s="512">
        <v>0</v>
      </c>
      <c r="L143" s="513">
        <v>0</v>
      </c>
      <c r="M143" s="514">
        <v>0</v>
      </c>
      <c r="N143" s="513">
        <v>1</v>
      </c>
      <c r="O143" s="499">
        <v>0</v>
      </c>
      <c r="P143" s="516" t="s">
        <v>508</v>
      </c>
      <c r="Q143" s="517"/>
      <c r="R143" s="518"/>
      <c r="S143" s="487"/>
      <c r="AB143" s="383"/>
      <c r="AC143" s="383"/>
      <c r="AD143" s="840"/>
      <c r="AE143" s="383"/>
      <c r="AF143" s="383"/>
      <c r="AG143" s="383"/>
      <c r="AH143" s="383"/>
      <c r="AI143" s="383"/>
      <c r="AJ143" s="383"/>
      <c r="AK143" s="383"/>
      <c r="AL143" s="383"/>
    </row>
    <row r="144" spans="1:38" s="11" customFormat="1" ht="18" customHeight="1" x14ac:dyDescent="0.2">
      <c r="A144" s="488" t="s">
        <v>272</v>
      </c>
      <c r="B144" s="489" t="s">
        <v>512</v>
      </c>
      <c r="C144" s="490" t="s">
        <v>495</v>
      </c>
      <c r="D144" s="491" t="s">
        <v>499</v>
      </c>
      <c r="E144" s="492">
        <v>472.4</v>
      </c>
      <c r="F144" s="493">
        <v>10</v>
      </c>
      <c r="G144" s="494">
        <v>38070</v>
      </c>
      <c r="H144" s="495">
        <v>0</v>
      </c>
      <c r="I144" s="496">
        <v>0</v>
      </c>
      <c r="J144" s="495">
        <v>1</v>
      </c>
      <c r="K144" s="496">
        <v>0</v>
      </c>
      <c r="L144" s="497">
        <v>2.1</v>
      </c>
      <c r="M144" s="498">
        <v>0</v>
      </c>
      <c r="N144" s="497">
        <v>3.1</v>
      </c>
      <c r="O144" s="519">
        <v>0</v>
      </c>
      <c r="P144" s="500" t="s">
        <v>513</v>
      </c>
      <c r="Q144" s="501">
        <v>1.1000000000000001</v>
      </c>
      <c r="R144" s="502">
        <v>0</v>
      </c>
      <c r="S144" s="487"/>
      <c r="AB144" s="383"/>
      <c r="AC144" s="383"/>
      <c r="AD144" s="840"/>
      <c r="AE144" s="383"/>
      <c r="AF144" s="383"/>
      <c r="AG144" s="383"/>
      <c r="AH144" s="383"/>
      <c r="AI144" s="383"/>
      <c r="AJ144" s="383"/>
      <c r="AK144" s="383"/>
      <c r="AL144" s="383"/>
    </row>
    <row r="145" spans="1:38" s="5" customFormat="1" ht="18" customHeight="1" x14ac:dyDescent="0.2">
      <c r="A145" s="260" t="s">
        <v>273</v>
      </c>
      <c r="B145" s="240" t="s">
        <v>274</v>
      </c>
      <c r="C145" s="241"/>
      <c r="D145" s="242"/>
      <c r="E145" s="225"/>
      <c r="F145" s="226"/>
      <c r="G145" s="261"/>
      <c r="H145" s="228">
        <f t="shared" ref="H145:M145" si="60">SUM(H146:H152)</f>
        <v>0</v>
      </c>
      <c r="I145" s="229">
        <f t="shared" si="60"/>
        <v>0</v>
      </c>
      <c r="J145" s="228">
        <f t="shared" si="60"/>
        <v>0</v>
      </c>
      <c r="K145" s="229">
        <f t="shared" si="60"/>
        <v>0</v>
      </c>
      <c r="L145" s="520">
        <f t="shared" si="60"/>
        <v>0</v>
      </c>
      <c r="M145" s="191">
        <f t="shared" si="60"/>
        <v>0</v>
      </c>
      <c r="N145" s="230">
        <f>+H145+J145+L145</f>
        <v>0</v>
      </c>
      <c r="O145" s="232">
        <f>+I145+K145+M145</f>
        <v>0</v>
      </c>
      <c r="P145" s="112"/>
      <c r="Q145" s="248">
        <f>SUM(Q146:Q152)</f>
        <v>36</v>
      </c>
      <c r="R145" s="249">
        <f>SUM(R146:R152)</f>
        <v>29</v>
      </c>
      <c r="S145" s="192"/>
      <c r="AB145" s="57">
        <f t="shared" ref="AB145:AL145" si="61">+H145</f>
        <v>0</v>
      </c>
      <c r="AC145" s="57">
        <f t="shared" si="61"/>
        <v>0</v>
      </c>
      <c r="AD145" s="832">
        <f t="shared" si="61"/>
        <v>0</v>
      </c>
      <c r="AE145" s="57">
        <f t="shared" si="61"/>
        <v>0</v>
      </c>
      <c r="AF145" s="57">
        <f t="shared" si="61"/>
        <v>0</v>
      </c>
      <c r="AG145" s="57">
        <f t="shared" si="61"/>
        <v>0</v>
      </c>
      <c r="AH145" s="57">
        <f t="shared" si="61"/>
        <v>0</v>
      </c>
      <c r="AI145" s="57">
        <f t="shared" si="61"/>
        <v>0</v>
      </c>
      <c r="AJ145" s="57">
        <f t="shared" si="61"/>
        <v>0</v>
      </c>
      <c r="AK145" s="57">
        <f t="shared" si="61"/>
        <v>36</v>
      </c>
      <c r="AL145" s="57">
        <f t="shared" si="61"/>
        <v>29</v>
      </c>
    </row>
    <row r="146" spans="1:38" s="5" customFormat="1" ht="18" customHeight="1" x14ac:dyDescent="0.2">
      <c r="A146" s="280" t="s">
        <v>275</v>
      </c>
      <c r="B146" s="42" t="s">
        <v>276</v>
      </c>
      <c r="C146" s="105" t="s">
        <v>20</v>
      </c>
      <c r="D146" s="44" t="s">
        <v>21</v>
      </c>
      <c r="E146" s="106">
        <v>4254.7</v>
      </c>
      <c r="F146" s="107">
        <v>50</v>
      </c>
      <c r="G146" s="108">
        <v>35339</v>
      </c>
      <c r="H146" s="109">
        <v>0</v>
      </c>
      <c r="I146" s="235">
        <v>0</v>
      </c>
      <c r="J146" s="109">
        <v>0</v>
      </c>
      <c r="K146" s="235">
        <v>0</v>
      </c>
      <c r="L146" s="111">
        <v>0</v>
      </c>
      <c r="M146" s="97">
        <v>0</v>
      </c>
      <c r="N146" s="111">
        <f t="shared" ref="N146:O161" si="62">+H146+J146+L146</f>
        <v>0</v>
      </c>
      <c r="O146" s="98">
        <f t="shared" si="62"/>
        <v>0</v>
      </c>
      <c r="P146" s="112" t="s">
        <v>137</v>
      </c>
      <c r="Q146" s="54">
        <v>36</v>
      </c>
      <c r="R146" s="55">
        <v>29</v>
      </c>
      <c r="S146" s="113" t="s">
        <v>145</v>
      </c>
      <c r="AB146" s="57"/>
      <c r="AC146" s="57"/>
      <c r="AD146" s="832"/>
      <c r="AE146" s="57"/>
      <c r="AF146" s="57"/>
      <c r="AG146" s="57"/>
      <c r="AH146" s="57"/>
      <c r="AI146" s="57"/>
      <c r="AJ146" s="57"/>
      <c r="AK146" s="57"/>
      <c r="AL146" s="57"/>
    </row>
    <row r="147" spans="1:38" s="5" customFormat="1" ht="18" customHeight="1" x14ac:dyDescent="0.2">
      <c r="A147" s="280" t="s">
        <v>277</v>
      </c>
      <c r="B147" s="42" t="s">
        <v>278</v>
      </c>
      <c r="C147" s="105" t="s">
        <v>254</v>
      </c>
      <c r="D147" s="44" t="s">
        <v>28</v>
      </c>
      <c r="E147" s="106">
        <v>64</v>
      </c>
      <c r="F147" s="107">
        <v>0</v>
      </c>
      <c r="G147" s="108">
        <v>31868</v>
      </c>
      <c r="H147" s="109">
        <v>0</v>
      </c>
      <c r="I147" s="235">
        <v>0</v>
      </c>
      <c r="J147" s="109">
        <v>0</v>
      </c>
      <c r="K147" s="235">
        <v>0</v>
      </c>
      <c r="L147" s="111">
        <v>0</v>
      </c>
      <c r="M147" s="97">
        <v>0</v>
      </c>
      <c r="N147" s="111">
        <f t="shared" si="62"/>
        <v>0</v>
      </c>
      <c r="O147" s="98">
        <f t="shared" si="62"/>
        <v>0</v>
      </c>
      <c r="P147" s="112" t="s">
        <v>137</v>
      </c>
      <c r="Q147" s="54"/>
      <c r="R147" s="55"/>
      <c r="S147" s="113" t="s">
        <v>145</v>
      </c>
      <c r="AB147" s="103"/>
      <c r="AC147" s="103"/>
      <c r="AD147" s="833"/>
      <c r="AE147" s="103"/>
      <c r="AF147" s="103"/>
      <c r="AG147" s="103"/>
      <c r="AH147" s="103"/>
      <c r="AI147" s="103"/>
      <c r="AJ147" s="103"/>
      <c r="AK147" s="103"/>
      <c r="AL147" s="103"/>
    </row>
    <row r="148" spans="1:38" s="6" customFormat="1" ht="18" customHeight="1" x14ac:dyDescent="0.2">
      <c r="A148" s="280" t="s">
        <v>279</v>
      </c>
      <c r="B148" s="42" t="s">
        <v>280</v>
      </c>
      <c r="C148" s="105" t="s">
        <v>64</v>
      </c>
      <c r="D148" s="44" t="s">
        <v>28</v>
      </c>
      <c r="E148" s="106">
        <v>227.3</v>
      </c>
      <c r="F148" s="107">
        <v>5</v>
      </c>
      <c r="G148" s="108">
        <v>37597</v>
      </c>
      <c r="H148" s="109">
        <v>0</v>
      </c>
      <c r="I148" s="235">
        <v>0</v>
      </c>
      <c r="J148" s="109">
        <v>0</v>
      </c>
      <c r="K148" s="235">
        <v>0</v>
      </c>
      <c r="L148" s="111">
        <v>0</v>
      </c>
      <c r="M148" s="97">
        <v>0</v>
      </c>
      <c r="N148" s="111">
        <f t="shared" si="62"/>
        <v>0</v>
      </c>
      <c r="O148" s="98">
        <f t="shared" si="62"/>
        <v>0</v>
      </c>
      <c r="P148" s="112" t="s">
        <v>137</v>
      </c>
      <c r="Q148" s="54"/>
      <c r="R148" s="55"/>
      <c r="S148" s="113" t="s">
        <v>145</v>
      </c>
      <c r="AB148" s="57"/>
      <c r="AC148" s="57"/>
      <c r="AD148" s="832"/>
      <c r="AE148" s="57"/>
      <c r="AF148" s="57"/>
      <c r="AG148" s="57"/>
      <c r="AH148" s="57"/>
      <c r="AI148" s="57"/>
      <c r="AJ148" s="57"/>
      <c r="AK148" s="57"/>
      <c r="AL148" s="57"/>
    </row>
    <row r="149" spans="1:38" s="5" customFormat="1" ht="18" customHeight="1" x14ac:dyDescent="0.2">
      <c r="A149" s="267" t="s">
        <v>281</v>
      </c>
      <c r="B149" s="88" t="s">
        <v>282</v>
      </c>
      <c r="C149" s="89" t="s">
        <v>64</v>
      </c>
      <c r="D149" s="90" t="s">
        <v>28</v>
      </c>
      <c r="E149" s="91">
        <v>149</v>
      </c>
      <c r="F149" s="92">
        <v>0</v>
      </c>
      <c r="G149" s="93">
        <v>31138</v>
      </c>
      <c r="H149" s="109">
        <v>0</v>
      </c>
      <c r="I149" s="235">
        <v>0</v>
      </c>
      <c r="J149" s="109">
        <v>0</v>
      </c>
      <c r="K149" s="235">
        <v>0</v>
      </c>
      <c r="L149" s="111">
        <v>0</v>
      </c>
      <c r="M149" s="97">
        <v>0</v>
      </c>
      <c r="N149" s="111">
        <f t="shared" si="62"/>
        <v>0</v>
      </c>
      <c r="O149" s="98">
        <f t="shared" si="62"/>
        <v>0</v>
      </c>
      <c r="P149" s="112" t="s">
        <v>137</v>
      </c>
      <c r="Q149" s="54"/>
      <c r="R149" s="55"/>
      <c r="S149" s="113" t="s">
        <v>145</v>
      </c>
      <c r="AB149" s="57"/>
      <c r="AC149" s="57"/>
      <c r="AD149" s="832"/>
      <c r="AE149" s="57"/>
      <c r="AF149" s="57"/>
      <c r="AG149" s="57"/>
      <c r="AH149" s="57"/>
      <c r="AI149" s="57"/>
      <c r="AJ149" s="57"/>
      <c r="AK149" s="57"/>
      <c r="AL149" s="57"/>
    </row>
    <row r="150" spans="1:38" s="5" customFormat="1" ht="18" customHeight="1" x14ac:dyDescent="0.2">
      <c r="A150" s="280" t="s">
        <v>283</v>
      </c>
      <c r="B150" s="42" t="s">
        <v>284</v>
      </c>
      <c r="C150" s="105" t="s">
        <v>64</v>
      </c>
      <c r="D150" s="44" t="s">
        <v>28</v>
      </c>
      <c r="E150" s="106">
        <v>54</v>
      </c>
      <c r="F150" s="107">
        <v>0</v>
      </c>
      <c r="G150" s="108">
        <v>31564</v>
      </c>
      <c r="H150" s="109">
        <v>0</v>
      </c>
      <c r="I150" s="235">
        <v>0</v>
      </c>
      <c r="J150" s="109">
        <v>0</v>
      </c>
      <c r="K150" s="235">
        <v>0</v>
      </c>
      <c r="L150" s="111">
        <v>0</v>
      </c>
      <c r="M150" s="97">
        <v>0</v>
      </c>
      <c r="N150" s="111">
        <f t="shared" si="62"/>
        <v>0</v>
      </c>
      <c r="O150" s="98">
        <f t="shared" si="62"/>
        <v>0</v>
      </c>
      <c r="P150" s="112" t="s">
        <v>137</v>
      </c>
      <c r="Q150" s="54"/>
      <c r="R150" s="55"/>
      <c r="S150" s="113" t="s">
        <v>145</v>
      </c>
      <c r="AB150" s="214"/>
      <c r="AC150" s="214"/>
      <c r="AD150" s="832"/>
      <c r="AE150" s="214"/>
      <c r="AF150" s="215"/>
      <c r="AG150" s="215"/>
      <c r="AH150" s="215"/>
      <c r="AI150" s="215"/>
      <c r="AJ150" s="215"/>
      <c r="AK150" s="215"/>
      <c r="AL150" s="215"/>
    </row>
    <row r="151" spans="1:38" s="5" customFormat="1" ht="18" customHeight="1" x14ac:dyDescent="0.2">
      <c r="A151" s="280" t="s">
        <v>285</v>
      </c>
      <c r="B151" s="42" t="s">
        <v>286</v>
      </c>
      <c r="C151" s="105" t="s">
        <v>64</v>
      </c>
      <c r="D151" s="44" t="s">
        <v>28</v>
      </c>
      <c r="E151" s="106">
        <v>159.80000000000001</v>
      </c>
      <c r="F151" s="107">
        <v>0</v>
      </c>
      <c r="G151" s="108">
        <v>31956</v>
      </c>
      <c r="H151" s="109">
        <v>0</v>
      </c>
      <c r="I151" s="235">
        <v>0</v>
      </c>
      <c r="J151" s="109">
        <v>0</v>
      </c>
      <c r="K151" s="235">
        <v>0</v>
      </c>
      <c r="L151" s="111">
        <v>0</v>
      </c>
      <c r="M151" s="97">
        <v>0</v>
      </c>
      <c r="N151" s="111">
        <f t="shared" si="62"/>
        <v>0</v>
      </c>
      <c r="O151" s="98">
        <f t="shared" si="62"/>
        <v>0</v>
      </c>
      <c r="P151" s="112" t="s">
        <v>137</v>
      </c>
      <c r="Q151" s="54"/>
      <c r="R151" s="55"/>
      <c r="S151" s="113" t="s">
        <v>145</v>
      </c>
      <c r="AB151" s="57"/>
      <c r="AC151" s="57"/>
      <c r="AD151" s="832"/>
      <c r="AE151" s="57"/>
      <c r="AF151" s="57"/>
      <c r="AG151" s="57"/>
      <c r="AH151" s="57"/>
      <c r="AI151" s="57"/>
      <c r="AJ151" s="57"/>
      <c r="AK151" s="57"/>
      <c r="AL151" s="57"/>
    </row>
    <row r="152" spans="1:38" s="5" customFormat="1" ht="18" customHeight="1" x14ac:dyDescent="0.2">
      <c r="A152" s="280" t="s">
        <v>287</v>
      </c>
      <c r="B152" s="42" t="s">
        <v>288</v>
      </c>
      <c r="C152" s="105" t="s">
        <v>64</v>
      </c>
      <c r="D152" s="44" t="s">
        <v>28</v>
      </c>
      <c r="E152" s="106">
        <v>199.3</v>
      </c>
      <c r="F152" s="107">
        <v>0</v>
      </c>
      <c r="G152" s="108">
        <v>33436</v>
      </c>
      <c r="H152" s="109">
        <v>0</v>
      </c>
      <c r="I152" s="235">
        <v>0</v>
      </c>
      <c r="J152" s="109">
        <v>0</v>
      </c>
      <c r="K152" s="235">
        <v>0</v>
      </c>
      <c r="L152" s="111">
        <v>0</v>
      </c>
      <c r="M152" s="97">
        <v>0</v>
      </c>
      <c r="N152" s="111">
        <f t="shared" si="62"/>
        <v>0</v>
      </c>
      <c r="O152" s="98">
        <f t="shared" si="62"/>
        <v>0</v>
      </c>
      <c r="P152" s="112" t="s">
        <v>137</v>
      </c>
      <c r="Q152" s="54"/>
      <c r="R152" s="55"/>
      <c r="S152" s="113" t="s">
        <v>145</v>
      </c>
      <c r="AB152" s="57"/>
      <c r="AC152" s="57"/>
      <c r="AD152" s="832"/>
      <c r="AE152" s="57"/>
      <c r="AF152" s="57"/>
      <c r="AG152" s="57"/>
      <c r="AH152" s="57"/>
      <c r="AI152" s="57"/>
      <c r="AJ152" s="57"/>
      <c r="AK152" s="57"/>
      <c r="AL152" s="57"/>
    </row>
    <row r="153" spans="1:38" ht="18" customHeight="1" x14ac:dyDescent="0.2">
      <c r="A153" s="260">
        <v>24</v>
      </c>
      <c r="B153" s="240" t="s">
        <v>289</v>
      </c>
      <c r="C153" s="241"/>
      <c r="D153" s="242"/>
      <c r="E153" s="225"/>
      <c r="F153" s="392"/>
      <c r="G153" s="261"/>
      <c r="H153" s="296">
        <f t="shared" ref="H153:M153" si="63">SUM(H154:H161)</f>
        <v>23</v>
      </c>
      <c r="I153" s="297">
        <f t="shared" si="63"/>
        <v>11</v>
      </c>
      <c r="J153" s="296">
        <f t="shared" si="63"/>
        <v>0</v>
      </c>
      <c r="K153" s="297">
        <f t="shared" si="63"/>
        <v>0</v>
      </c>
      <c r="L153" s="245">
        <f t="shared" si="63"/>
        <v>16.2</v>
      </c>
      <c r="M153" s="246">
        <f t="shared" si="63"/>
        <v>9.9</v>
      </c>
      <c r="N153" s="245">
        <f t="shared" si="62"/>
        <v>39.200000000000003</v>
      </c>
      <c r="O153" s="247">
        <f>+I153+K153+M153</f>
        <v>20.9</v>
      </c>
      <c r="P153" s="53"/>
      <c r="Q153" s="298">
        <f>SUM(Q154:Q161)</f>
        <v>68.5</v>
      </c>
      <c r="R153" s="231">
        <f>SUM(R154:R161)</f>
        <v>55.3</v>
      </c>
      <c r="S153" s="250"/>
      <c r="AB153" s="4">
        <f t="shared" ref="AB153:AL153" si="64">+H153</f>
        <v>23</v>
      </c>
      <c r="AC153" s="4">
        <f t="shared" si="64"/>
        <v>11</v>
      </c>
      <c r="AD153" s="830">
        <f t="shared" si="64"/>
        <v>0</v>
      </c>
      <c r="AE153" s="4">
        <f t="shared" si="64"/>
        <v>0</v>
      </c>
      <c r="AF153" s="4">
        <f t="shared" si="64"/>
        <v>16.2</v>
      </c>
      <c r="AG153" s="4">
        <f t="shared" si="64"/>
        <v>9.9</v>
      </c>
      <c r="AH153" s="4">
        <f t="shared" si="64"/>
        <v>39.200000000000003</v>
      </c>
      <c r="AI153" s="4">
        <f t="shared" si="64"/>
        <v>20.9</v>
      </c>
      <c r="AJ153" s="4">
        <f t="shared" si="64"/>
        <v>0</v>
      </c>
      <c r="AK153" s="4">
        <f t="shared" si="64"/>
        <v>68.5</v>
      </c>
      <c r="AL153" s="4">
        <f t="shared" si="64"/>
        <v>55.3</v>
      </c>
    </row>
    <row r="154" spans="1:38" ht="18" customHeight="1" x14ac:dyDescent="0.2">
      <c r="A154" s="280" t="s">
        <v>290</v>
      </c>
      <c r="B154" s="42" t="s">
        <v>20</v>
      </c>
      <c r="C154" s="105" t="s">
        <v>20</v>
      </c>
      <c r="D154" s="44" t="s">
        <v>21</v>
      </c>
      <c r="E154" s="106">
        <v>3579</v>
      </c>
      <c r="F154" s="107">
        <v>225</v>
      </c>
      <c r="G154" s="108">
        <v>29349</v>
      </c>
      <c r="H154" s="136">
        <v>23</v>
      </c>
      <c r="I154" s="137">
        <v>11</v>
      </c>
      <c r="J154" s="136">
        <v>0</v>
      </c>
      <c r="K154" s="137">
        <v>0</v>
      </c>
      <c r="L154" s="121">
        <v>16.2</v>
      </c>
      <c r="M154" s="122">
        <v>9.9</v>
      </c>
      <c r="N154" s="121">
        <f t="shared" si="62"/>
        <v>39.200000000000003</v>
      </c>
      <c r="O154" s="123">
        <f t="shared" si="62"/>
        <v>20.9</v>
      </c>
      <c r="P154" s="53" t="s">
        <v>22</v>
      </c>
      <c r="Q154" s="54"/>
      <c r="R154" s="55"/>
      <c r="S154" s="56"/>
      <c r="AD154" s="830"/>
      <c r="AL154" s="4"/>
    </row>
    <row r="155" spans="1:38" ht="18" customHeight="1" x14ac:dyDescent="0.2">
      <c r="A155" s="280" t="s">
        <v>291</v>
      </c>
      <c r="B155" s="42" t="s">
        <v>292</v>
      </c>
      <c r="C155" s="105" t="s">
        <v>64</v>
      </c>
      <c r="D155" s="44" t="s">
        <v>28</v>
      </c>
      <c r="E155" s="106">
        <v>2336</v>
      </c>
      <c r="F155" s="107">
        <v>224</v>
      </c>
      <c r="G155" s="108">
        <v>40269</v>
      </c>
      <c r="H155" s="521">
        <v>0</v>
      </c>
      <c r="I155" s="522">
        <v>0</v>
      </c>
      <c r="J155" s="521">
        <v>0</v>
      </c>
      <c r="K155" s="522">
        <v>0</v>
      </c>
      <c r="L155" s="523">
        <v>0</v>
      </c>
      <c r="M155" s="524">
        <v>0</v>
      </c>
      <c r="N155" s="523">
        <f t="shared" si="62"/>
        <v>0</v>
      </c>
      <c r="O155" s="525">
        <f t="shared" si="62"/>
        <v>0</v>
      </c>
      <c r="P155" s="53" t="s">
        <v>293</v>
      </c>
      <c r="Q155" s="54">
        <v>16.600000000000001</v>
      </c>
      <c r="R155" s="55">
        <v>12.2</v>
      </c>
      <c r="S155" s="56" t="s">
        <v>145</v>
      </c>
      <c r="AD155" s="830"/>
      <c r="AL155" s="4"/>
    </row>
    <row r="156" spans="1:38" ht="18" customHeight="1" x14ac:dyDescent="0.2">
      <c r="A156" s="280" t="s">
        <v>294</v>
      </c>
      <c r="B156" s="42" t="s">
        <v>295</v>
      </c>
      <c r="C156" s="105" t="s">
        <v>64</v>
      </c>
      <c r="D156" s="44" t="s">
        <v>21</v>
      </c>
      <c r="E156" s="106">
        <v>724</v>
      </c>
      <c r="F156" s="107">
        <v>18</v>
      </c>
      <c r="G156" s="108">
        <v>30810</v>
      </c>
      <c r="H156" s="521">
        <v>0</v>
      </c>
      <c r="I156" s="522">
        <v>0</v>
      </c>
      <c r="J156" s="521">
        <v>0</v>
      </c>
      <c r="K156" s="522">
        <v>0</v>
      </c>
      <c r="L156" s="523">
        <v>0</v>
      </c>
      <c r="M156" s="524">
        <v>0</v>
      </c>
      <c r="N156" s="523">
        <f t="shared" si="62"/>
        <v>0</v>
      </c>
      <c r="O156" s="525">
        <f t="shared" si="62"/>
        <v>0</v>
      </c>
      <c r="P156" s="53" t="s">
        <v>34</v>
      </c>
      <c r="Q156" s="54">
        <v>7.4</v>
      </c>
      <c r="R156" s="55">
        <v>6.8</v>
      </c>
      <c r="S156" s="56" t="s">
        <v>145</v>
      </c>
      <c r="AB156" s="437"/>
      <c r="AC156" s="437"/>
      <c r="AD156" s="848"/>
      <c r="AE156" s="437"/>
      <c r="AF156" s="437"/>
      <c r="AG156" s="437"/>
      <c r="AH156" s="437"/>
      <c r="AI156" s="437"/>
      <c r="AJ156" s="437"/>
      <c r="AK156" s="437"/>
      <c r="AL156" s="437"/>
    </row>
    <row r="157" spans="1:38" s="16" customFormat="1" ht="18" customHeight="1" x14ac:dyDescent="0.2">
      <c r="A157" s="280" t="s">
        <v>296</v>
      </c>
      <c r="B157" s="42" t="s">
        <v>297</v>
      </c>
      <c r="C157" s="105" t="s">
        <v>64</v>
      </c>
      <c r="D157" s="44" t="s">
        <v>28</v>
      </c>
      <c r="E157" s="106">
        <v>498</v>
      </c>
      <c r="F157" s="107">
        <v>20</v>
      </c>
      <c r="G157" s="108">
        <v>30845</v>
      </c>
      <c r="H157" s="521">
        <v>0</v>
      </c>
      <c r="I157" s="522">
        <v>0</v>
      </c>
      <c r="J157" s="521">
        <v>0</v>
      </c>
      <c r="K157" s="522">
        <v>0</v>
      </c>
      <c r="L157" s="523">
        <v>0</v>
      </c>
      <c r="M157" s="524">
        <v>0</v>
      </c>
      <c r="N157" s="523">
        <f t="shared" si="62"/>
        <v>0</v>
      </c>
      <c r="O157" s="525">
        <f t="shared" si="62"/>
        <v>0</v>
      </c>
      <c r="P157" s="53" t="s">
        <v>34</v>
      </c>
      <c r="Q157" s="54">
        <v>9.8000000000000007</v>
      </c>
      <c r="R157" s="55">
        <v>7.7</v>
      </c>
      <c r="S157" s="56" t="s">
        <v>145</v>
      </c>
      <c r="AB157" s="4"/>
      <c r="AC157" s="4"/>
      <c r="AD157" s="830"/>
      <c r="AE157" s="4"/>
      <c r="AF157" s="4"/>
      <c r="AG157" s="4"/>
      <c r="AH157" s="4"/>
      <c r="AI157" s="4"/>
      <c r="AJ157" s="4"/>
      <c r="AK157" s="4"/>
      <c r="AL157" s="4"/>
    </row>
    <row r="158" spans="1:38" ht="18" customHeight="1" x14ac:dyDescent="0.2">
      <c r="A158" s="280" t="s">
        <v>298</v>
      </c>
      <c r="B158" s="42" t="s">
        <v>299</v>
      </c>
      <c r="C158" s="105" t="s">
        <v>64</v>
      </c>
      <c r="D158" s="44" t="s">
        <v>28</v>
      </c>
      <c r="E158" s="106">
        <v>337</v>
      </c>
      <c r="F158" s="107">
        <v>18</v>
      </c>
      <c r="G158" s="108">
        <v>31968</v>
      </c>
      <c r="H158" s="521">
        <v>0</v>
      </c>
      <c r="I158" s="522">
        <v>0</v>
      </c>
      <c r="J158" s="521">
        <v>0</v>
      </c>
      <c r="K158" s="522">
        <v>0</v>
      </c>
      <c r="L158" s="523">
        <v>0</v>
      </c>
      <c r="M158" s="524">
        <v>0</v>
      </c>
      <c r="N158" s="523">
        <f t="shared" si="62"/>
        <v>0</v>
      </c>
      <c r="O158" s="525">
        <f t="shared" si="62"/>
        <v>0</v>
      </c>
      <c r="P158" s="53" t="s">
        <v>34</v>
      </c>
      <c r="Q158" s="54">
        <v>6.5</v>
      </c>
      <c r="R158" s="55">
        <v>4.7</v>
      </c>
      <c r="S158" s="56" t="s">
        <v>145</v>
      </c>
      <c r="AD158" s="830"/>
      <c r="AL158" s="4"/>
    </row>
    <row r="159" spans="1:38" ht="18" customHeight="1" x14ac:dyDescent="0.2">
      <c r="A159" s="280" t="s">
        <v>300</v>
      </c>
      <c r="B159" s="42" t="s">
        <v>301</v>
      </c>
      <c r="C159" s="105" t="s">
        <v>64</v>
      </c>
      <c r="D159" s="44" t="s">
        <v>28</v>
      </c>
      <c r="E159" s="106">
        <v>234</v>
      </c>
      <c r="F159" s="107">
        <v>16</v>
      </c>
      <c r="G159" s="108">
        <v>32451</v>
      </c>
      <c r="H159" s="521">
        <v>0</v>
      </c>
      <c r="I159" s="522">
        <v>0</v>
      </c>
      <c r="J159" s="521">
        <v>0</v>
      </c>
      <c r="K159" s="522">
        <v>0</v>
      </c>
      <c r="L159" s="523">
        <v>0</v>
      </c>
      <c r="M159" s="524">
        <v>0</v>
      </c>
      <c r="N159" s="523">
        <f t="shared" si="62"/>
        <v>0</v>
      </c>
      <c r="O159" s="525">
        <f t="shared" si="62"/>
        <v>0</v>
      </c>
      <c r="P159" s="53" t="s">
        <v>34</v>
      </c>
      <c r="Q159" s="54">
        <v>7.5</v>
      </c>
      <c r="R159" s="55">
        <v>6.8</v>
      </c>
      <c r="S159" s="56" t="s">
        <v>145</v>
      </c>
      <c r="AB159" s="214"/>
      <c r="AC159" s="214"/>
      <c r="AD159" s="832"/>
      <c r="AE159" s="214"/>
      <c r="AF159" s="215"/>
      <c r="AG159" s="215"/>
      <c r="AH159" s="215"/>
      <c r="AI159" s="215"/>
      <c r="AJ159" s="215"/>
      <c r="AK159" s="215"/>
      <c r="AL159" s="215"/>
    </row>
    <row r="160" spans="1:38" ht="18" customHeight="1" x14ac:dyDescent="0.2">
      <c r="A160" s="280" t="s">
        <v>302</v>
      </c>
      <c r="B160" s="42" t="s">
        <v>303</v>
      </c>
      <c r="C160" s="105" t="s">
        <v>64</v>
      </c>
      <c r="D160" s="44" t="s">
        <v>28</v>
      </c>
      <c r="E160" s="106">
        <v>389</v>
      </c>
      <c r="F160" s="107">
        <v>18</v>
      </c>
      <c r="G160" s="108">
        <v>33736</v>
      </c>
      <c r="H160" s="521">
        <v>0</v>
      </c>
      <c r="I160" s="522">
        <v>0</v>
      </c>
      <c r="J160" s="521">
        <v>0</v>
      </c>
      <c r="K160" s="522">
        <v>0</v>
      </c>
      <c r="L160" s="523">
        <v>0</v>
      </c>
      <c r="M160" s="524">
        <v>0</v>
      </c>
      <c r="N160" s="523">
        <f t="shared" si="62"/>
        <v>0</v>
      </c>
      <c r="O160" s="525">
        <f t="shared" si="62"/>
        <v>0</v>
      </c>
      <c r="P160" s="53" t="s">
        <v>34</v>
      </c>
      <c r="Q160" s="54">
        <v>6.6</v>
      </c>
      <c r="R160" s="55">
        <v>5</v>
      </c>
      <c r="S160" s="56" t="s">
        <v>145</v>
      </c>
      <c r="AD160" s="830"/>
      <c r="AL160" s="4"/>
    </row>
    <row r="161" spans="1:38" ht="18" customHeight="1" x14ac:dyDescent="0.2">
      <c r="A161" s="280" t="s">
        <v>304</v>
      </c>
      <c r="B161" s="42" t="s">
        <v>305</v>
      </c>
      <c r="C161" s="105" t="s">
        <v>64</v>
      </c>
      <c r="D161" s="44" t="s">
        <v>28</v>
      </c>
      <c r="E161" s="106">
        <v>844</v>
      </c>
      <c r="F161" s="107">
        <v>89</v>
      </c>
      <c r="G161" s="108">
        <v>41000</v>
      </c>
      <c r="H161" s="521">
        <v>0</v>
      </c>
      <c r="I161" s="522">
        <v>0</v>
      </c>
      <c r="J161" s="521">
        <v>0</v>
      </c>
      <c r="K161" s="522">
        <v>0</v>
      </c>
      <c r="L161" s="523">
        <v>0</v>
      </c>
      <c r="M161" s="524">
        <v>0</v>
      </c>
      <c r="N161" s="523">
        <f t="shared" si="62"/>
        <v>0</v>
      </c>
      <c r="O161" s="525">
        <f t="shared" si="62"/>
        <v>0</v>
      </c>
      <c r="P161" s="53" t="s">
        <v>34</v>
      </c>
      <c r="Q161" s="54">
        <v>14.1</v>
      </c>
      <c r="R161" s="55">
        <v>12.1</v>
      </c>
      <c r="S161" s="56" t="s">
        <v>145</v>
      </c>
      <c r="AD161" s="830"/>
      <c r="AL161" s="4"/>
    </row>
    <row r="162" spans="1:38" s="5" customFormat="1" ht="18" customHeight="1" x14ac:dyDescent="0.2">
      <c r="A162" s="260" t="s">
        <v>306</v>
      </c>
      <c r="B162" s="240" t="s">
        <v>307</v>
      </c>
      <c r="C162" s="241"/>
      <c r="D162" s="242"/>
      <c r="E162" s="225"/>
      <c r="F162" s="392"/>
      <c r="G162" s="261"/>
      <c r="H162" s="393">
        <f t="shared" ref="H162:M162" si="65">SUM(H163:H168)</f>
        <v>0</v>
      </c>
      <c r="I162" s="428">
        <f t="shared" si="65"/>
        <v>0</v>
      </c>
      <c r="J162" s="393">
        <f t="shared" si="65"/>
        <v>0</v>
      </c>
      <c r="K162" s="428">
        <f t="shared" si="65"/>
        <v>0</v>
      </c>
      <c r="L162" s="230">
        <f t="shared" si="65"/>
        <v>0</v>
      </c>
      <c r="M162" s="231">
        <f t="shared" si="65"/>
        <v>0</v>
      </c>
      <c r="N162" s="230">
        <f>+H162+J162+L162</f>
        <v>0</v>
      </c>
      <c r="O162" s="232">
        <f>+I162+K162+M162</f>
        <v>0</v>
      </c>
      <c r="P162" s="112"/>
      <c r="Q162" s="298">
        <f>SUM(Q163:Q168)</f>
        <v>68.399999999999991</v>
      </c>
      <c r="R162" s="231">
        <f>SUM(R163:R168)</f>
        <v>41.199999999999996</v>
      </c>
      <c r="S162" s="192"/>
      <c r="AB162" s="526">
        <f t="shared" ref="AB162:AL162" si="66">+H162</f>
        <v>0</v>
      </c>
      <c r="AC162" s="526">
        <f t="shared" si="66"/>
        <v>0</v>
      </c>
      <c r="AD162" s="852">
        <f t="shared" si="66"/>
        <v>0</v>
      </c>
      <c r="AE162" s="526">
        <f t="shared" si="66"/>
        <v>0</v>
      </c>
      <c r="AF162" s="526">
        <f t="shared" si="66"/>
        <v>0</v>
      </c>
      <c r="AG162" s="526">
        <f t="shared" si="66"/>
        <v>0</v>
      </c>
      <c r="AH162" s="526">
        <f t="shared" si="66"/>
        <v>0</v>
      </c>
      <c r="AI162" s="526">
        <f t="shared" si="66"/>
        <v>0</v>
      </c>
      <c r="AJ162" s="526">
        <f t="shared" si="66"/>
        <v>0</v>
      </c>
      <c r="AK162" s="526">
        <f t="shared" si="66"/>
        <v>68.399999999999991</v>
      </c>
      <c r="AL162" s="526">
        <f t="shared" si="66"/>
        <v>41.199999999999996</v>
      </c>
    </row>
    <row r="163" spans="1:38" s="319" customFormat="1" ht="18" customHeight="1" x14ac:dyDescent="0.2">
      <c r="A163" s="280" t="s">
        <v>308</v>
      </c>
      <c r="B163" s="42" t="s">
        <v>514</v>
      </c>
      <c r="C163" s="105" t="s">
        <v>20</v>
      </c>
      <c r="D163" s="44" t="s">
        <v>28</v>
      </c>
      <c r="E163" s="106">
        <v>3610.9</v>
      </c>
      <c r="F163" s="107">
        <v>130</v>
      </c>
      <c r="G163" s="108">
        <v>30621</v>
      </c>
      <c r="H163" s="527">
        <v>0</v>
      </c>
      <c r="I163" s="528">
        <v>0</v>
      </c>
      <c r="J163" s="527">
        <v>0</v>
      </c>
      <c r="K163" s="528">
        <v>0</v>
      </c>
      <c r="L163" s="286">
        <v>0</v>
      </c>
      <c r="M163" s="237">
        <v>0</v>
      </c>
      <c r="N163" s="111">
        <f t="shared" ref="N163:O167" si="67">+H163+J163+L163</f>
        <v>0</v>
      </c>
      <c r="O163" s="98">
        <f t="shared" si="67"/>
        <v>0</v>
      </c>
      <c r="P163" s="112" t="s">
        <v>99</v>
      </c>
      <c r="Q163" s="54">
        <v>43.8</v>
      </c>
      <c r="R163" s="55">
        <v>28.2</v>
      </c>
      <c r="S163" s="113" t="s">
        <v>145</v>
      </c>
      <c r="AB163" s="437"/>
      <c r="AC163" s="437"/>
      <c r="AD163" s="848"/>
      <c r="AE163" s="437"/>
      <c r="AF163" s="437"/>
      <c r="AG163" s="437"/>
      <c r="AH163" s="437"/>
      <c r="AI163" s="437"/>
      <c r="AJ163" s="437"/>
      <c r="AK163" s="437"/>
      <c r="AL163" s="437"/>
    </row>
    <row r="164" spans="1:38" s="16" customFormat="1" ht="18" customHeight="1" x14ac:dyDescent="0.2">
      <c r="A164" s="280" t="s">
        <v>309</v>
      </c>
      <c r="B164" s="42" t="s">
        <v>310</v>
      </c>
      <c r="C164" s="105" t="s">
        <v>64</v>
      </c>
      <c r="D164" s="44" t="s">
        <v>28</v>
      </c>
      <c r="E164" s="106">
        <v>542</v>
      </c>
      <c r="F164" s="107">
        <v>14</v>
      </c>
      <c r="G164" s="108">
        <v>42248</v>
      </c>
      <c r="H164" s="284">
        <v>0</v>
      </c>
      <c r="I164" s="285">
        <v>0</v>
      </c>
      <c r="J164" s="284">
        <v>0</v>
      </c>
      <c r="K164" s="285">
        <v>0</v>
      </c>
      <c r="L164" s="286">
        <v>0</v>
      </c>
      <c r="M164" s="237">
        <v>0</v>
      </c>
      <c r="N164" s="111">
        <f t="shared" si="67"/>
        <v>0</v>
      </c>
      <c r="O164" s="98">
        <f t="shared" si="67"/>
        <v>0</v>
      </c>
      <c r="P164" s="112" t="s">
        <v>99</v>
      </c>
      <c r="Q164" s="54">
        <v>13.8</v>
      </c>
      <c r="R164" s="55">
        <v>8.8000000000000007</v>
      </c>
      <c r="S164" s="113" t="s">
        <v>145</v>
      </c>
      <c r="AB164" s="4"/>
      <c r="AC164" s="4"/>
      <c r="AD164" s="830"/>
      <c r="AE164" s="4"/>
      <c r="AF164" s="4"/>
      <c r="AG164" s="4"/>
      <c r="AH164" s="4"/>
      <c r="AI164" s="4"/>
      <c r="AJ164" s="4"/>
      <c r="AK164" s="4"/>
      <c r="AL164" s="4"/>
    </row>
    <row r="165" spans="1:38" ht="18" customHeight="1" x14ac:dyDescent="0.2">
      <c r="A165" s="280" t="s">
        <v>311</v>
      </c>
      <c r="B165" s="42" t="s">
        <v>312</v>
      </c>
      <c r="C165" s="105" t="s">
        <v>64</v>
      </c>
      <c r="D165" s="44" t="s">
        <v>28</v>
      </c>
      <c r="E165" s="106">
        <v>42.2</v>
      </c>
      <c r="F165" s="107">
        <v>0</v>
      </c>
      <c r="G165" s="529">
        <v>30407</v>
      </c>
      <c r="H165" s="284">
        <v>0</v>
      </c>
      <c r="I165" s="285">
        <v>0</v>
      </c>
      <c r="J165" s="284">
        <v>0</v>
      </c>
      <c r="K165" s="285">
        <v>0</v>
      </c>
      <c r="L165" s="286">
        <v>0</v>
      </c>
      <c r="M165" s="237">
        <v>0</v>
      </c>
      <c r="N165" s="111">
        <f t="shared" si="67"/>
        <v>0</v>
      </c>
      <c r="O165" s="98">
        <f t="shared" si="67"/>
        <v>0</v>
      </c>
      <c r="P165" s="112" t="s">
        <v>99</v>
      </c>
      <c r="Q165" s="54">
        <v>2.4</v>
      </c>
      <c r="R165" s="55">
        <v>0</v>
      </c>
      <c r="S165" s="113" t="s">
        <v>145</v>
      </c>
      <c r="AB165" s="530"/>
      <c r="AC165" s="530"/>
      <c r="AD165" s="853"/>
      <c r="AE165" s="530"/>
      <c r="AF165" s="530"/>
      <c r="AG165" s="530"/>
      <c r="AH165" s="530"/>
      <c r="AI165" s="530"/>
      <c r="AJ165" s="530"/>
      <c r="AK165" s="530"/>
      <c r="AL165" s="530"/>
    </row>
    <row r="166" spans="1:38" s="319" customFormat="1" ht="18" customHeight="1" x14ac:dyDescent="0.2">
      <c r="A166" s="280" t="s">
        <v>313</v>
      </c>
      <c r="B166" s="42" t="s">
        <v>314</v>
      </c>
      <c r="C166" s="105" t="s">
        <v>64</v>
      </c>
      <c r="D166" s="44" t="s">
        <v>28</v>
      </c>
      <c r="E166" s="106">
        <v>99</v>
      </c>
      <c r="F166" s="107">
        <v>0</v>
      </c>
      <c r="G166" s="529">
        <v>30407</v>
      </c>
      <c r="H166" s="284">
        <v>0</v>
      </c>
      <c r="I166" s="285">
        <v>0</v>
      </c>
      <c r="J166" s="284">
        <v>0</v>
      </c>
      <c r="K166" s="285">
        <v>0</v>
      </c>
      <c r="L166" s="286">
        <v>0</v>
      </c>
      <c r="M166" s="237">
        <v>0</v>
      </c>
      <c r="N166" s="111">
        <f t="shared" si="67"/>
        <v>0</v>
      </c>
      <c r="O166" s="98">
        <f t="shared" si="67"/>
        <v>0</v>
      </c>
      <c r="P166" s="112" t="s">
        <v>99</v>
      </c>
      <c r="Q166" s="54">
        <v>2.4</v>
      </c>
      <c r="R166" s="55">
        <v>1.8</v>
      </c>
      <c r="S166" s="113" t="s">
        <v>145</v>
      </c>
      <c r="AB166" s="214"/>
      <c r="AC166" s="214"/>
      <c r="AD166" s="832"/>
      <c r="AE166" s="214"/>
      <c r="AF166" s="215"/>
      <c r="AG166" s="215"/>
      <c r="AH166" s="215"/>
      <c r="AI166" s="215"/>
      <c r="AJ166" s="215"/>
      <c r="AK166" s="215"/>
      <c r="AL166" s="215"/>
    </row>
    <row r="167" spans="1:38" s="16" customFormat="1" ht="18" customHeight="1" x14ac:dyDescent="0.2">
      <c r="A167" s="280" t="s">
        <v>315</v>
      </c>
      <c r="B167" s="42" t="s">
        <v>316</v>
      </c>
      <c r="C167" s="105" t="s">
        <v>64</v>
      </c>
      <c r="D167" s="44" t="s">
        <v>28</v>
      </c>
      <c r="E167" s="106">
        <v>98.8</v>
      </c>
      <c r="F167" s="107">
        <v>0</v>
      </c>
      <c r="G167" s="529">
        <v>31634</v>
      </c>
      <c r="H167" s="284">
        <v>0</v>
      </c>
      <c r="I167" s="285">
        <v>0</v>
      </c>
      <c r="J167" s="284">
        <v>0</v>
      </c>
      <c r="K167" s="285">
        <v>0</v>
      </c>
      <c r="L167" s="286">
        <v>0</v>
      </c>
      <c r="M167" s="237">
        <v>0</v>
      </c>
      <c r="N167" s="111">
        <f t="shared" si="67"/>
        <v>0</v>
      </c>
      <c r="O167" s="98">
        <f t="shared" si="67"/>
        <v>0</v>
      </c>
      <c r="P167" s="112" t="s">
        <v>99</v>
      </c>
      <c r="Q167" s="54">
        <v>2.4</v>
      </c>
      <c r="R167" s="55">
        <v>0</v>
      </c>
      <c r="S167" s="113" t="s">
        <v>145</v>
      </c>
      <c r="AB167" s="437"/>
      <c r="AC167" s="437"/>
      <c r="AD167" s="848"/>
      <c r="AE167" s="437"/>
      <c r="AF167" s="437"/>
      <c r="AG167" s="437"/>
      <c r="AH167" s="437"/>
      <c r="AI167" s="437"/>
      <c r="AJ167" s="437"/>
      <c r="AK167" s="437"/>
      <c r="AL167" s="437"/>
    </row>
    <row r="168" spans="1:38" s="16" customFormat="1" ht="18" customHeight="1" x14ac:dyDescent="0.2">
      <c r="A168" s="304" t="s">
        <v>317</v>
      </c>
      <c r="B168" s="531" t="s">
        <v>318</v>
      </c>
      <c r="C168" s="105" t="s">
        <v>27</v>
      </c>
      <c r="D168" s="44" t="s">
        <v>28</v>
      </c>
      <c r="E168" s="45">
        <v>22</v>
      </c>
      <c r="F168" s="46">
        <v>0</v>
      </c>
      <c r="G168" s="317">
        <v>40359</v>
      </c>
      <c r="H168" s="284">
        <v>0</v>
      </c>
      <c r="I168" s="285">
        <v>0</v>
      </c>
      <c r="J168" s="284">
        <v>0</v>
      </c>
      <c r="K168" s="285">
        <v>0</v>
      </c>
      <c r="L168" s="286">
        <v>0</v>
      </c>
      <c r="M168" s="237">
        <v>0</v>
      </c>
      <c r="N168" s="111">
        <f>+H168+J168+L168</f>
        <v>0</v>
      </c>
      <c r="O168" s="98">
        <f>+I168+K168+M168</f>
        <v>0</v>
      </c>
      <c r="P168" s="112" t="s">
        <v>99</v>
      </c>
      <c r="Q168" s="54">
        <v>3.6</v>
      </c>
      <c r="R168" s="55">
        <v>2.4</v>
      </c>
      <c r="S168" s="113" t="s">
        <v>145</v>
      </c>
      <c r="AB168" s="437"/>
      <c r="AC168" s="437"/>
      <c r="AD168" s="848"/>
      <c r="AE168" s="437"/>
      <c r="AF168" s="437"/>
      <c r="AG168" s="437"/>
      <c r="AH168" s="437"/>
      <c r="AI168" s="437"/>
      <c r="AJ168" s="437"/>
      <c r="AK168" s="437"/>
      <c r="AL168" s="437"/>
    </row>
    <row r="169" spans="1:38" s="6" customFormat="1" ht="18" customHeight="1" x14ac:dyDescent="0.2">
      <c r="A169" s="260" t="s">
        <v>319</v>
      </c>
      <c r="B169" s="240" t="s">
        <v>320</v>
      </c>
      <c r="C169" s="241"/>
      <c r="D169" s="242"/>
      <c r="E169" s="307"/>
      <c r="F169" s="308"/>
      <c r="G169" s="469"/>
      <c r="H169" s="320">
        <f t="shared" ref="H169:M169" si="68">SUM(H170:H171)</f>
        <v>11</v>
      </c>
      <c r="I169" s="321">
        <f t="shared" si="68"/>
        <v>5</v>
      </c>
      <c r="J169" s="320">
        <f t="shared" si="68"/>
        <v>0</v>
      </c>
      <c r="K169" s="321">
        <f t="shared" si="68"/>
        <v>0</v>
      </c>
      <c r="L169" s="322">
        <f t="shared" si="68"/>
        <v>16.100000000000001</v>
      </c>
      <c r="M169" s="315">
        <f t="shared" si="68"/>
        <v>1.7</v>
      </c>
      <c r="N169" s="322">
        <f>+H169+J169+L169</f>
        <v>27.1</v>
      </c>
      <c r="O169" s="323">
        <f>+I169+K169+M169</f>
        <v>6.7</v>
      </c>
      <c r="P169" s="112"/>
      <c r="Q169" s="248">
        <f>SUM(Q170:Q171)</f>
        <v>21</v>
      </c>
      <c r="R169" s="249">
        <f>SUM(R170:R171)</f>
        <v>11</v>
      </c>
      <c r="S169" s="192"/>
      <c r="AB169" s="214">
        <f t="shared" ref="AB169:AL169" si="69">+H169</f>
        <v>11</v>
      </c>
      <c r="AC169" s="214">
        <f t="shared" si="69"/>
        <v>5</v>
      </c>
      <c r="AD169" s="832">
        <f t="shared" si="69"/>
        <v>0</v>
      </c>
      <c r="AE169" s="214">
        <f t="shared" si="69"/>
        <v>0</v>
      </c>
      <c r="AF169" s="215">
        <f t="shared" si="69"/>
        <v>16.100000000000001</v>
      </c>
      <c r="AG169" s="215">
        <f t="shared" si="69"/>
        <v>1.7</v>
      </c>
      <c r="AH169" s="215">
        <f t="shared" si="69"/>
        <v>27.1</v>
      </c>
      <c r="AI169" s="215">
        <f t="shared" si="69"/>
        <v>6.7</v>
      </c>
      <c r="AJ169" s="215">
        <f t="shared" si="69"/>
        <v>0</v>
      </c>
      <c r="AK169" s="215">
        <f t="shared" si="69"/>
        <v>21</v>
      </c>
      <c r="AL169" s="215">
        <f t="shared" si="69"/>
        <v>11</v>
      </c>
    </row>
    <row r="170" spans="1:38" s="5" customFormat="1" ht="18" customHeight="1" x14ac:dyDescent="0.2">
      <c r="A170" s="280" t="s">
        <v>321</v>
      </c>
      <c r="B170" s="42" t="s">
        <v>322</v>
      </c>
      <c r="C170" s="105" t="s">
        <v>20</v>
      </c>
      <c r="D170" s="44" t="s">
        <v>28</v>
      </c>
      <c r="E170" s="106">
        <v>1497</v>
      </c>
      <c r="F170" s="46">
        <v>56</v>
      </c>
      <c r="G170" s="108">
        <v>29007</v>
      </c>
      <c r="H170" s="109">
        <v>11</v>
      </c>
      <c r="I170" s="235">
        <v>5</v>
      </c>
      <c r="J170" s="109">
        <v>0</v>
      </c>
      <c r="K170" s="235">
        <v>0</v>
      </c>
      <c r="L170" s="111">
        <v>16.100000000000001</v>
      </c>
      <c r="M170" s="97">
        <v>1.7</v>
      </c>
      <c r="N170" s="111">
        <v>26.3</v>
      </c>
      <c r="O170" s="98">
        <v>7</v>
      </c>
      <c r="P170" s="112" t="s">
        <v>266</v>
      </c>
      <c r="Q170" s="54">
        <v>0</v>
      </c>
      <c r="R170" s="55">
        <v>0</v>
      </c>
      <c r="S170" s="113"/>
      <c r="AB170" s="214"/>
      <c r="AC170" s="214"/>
      <c r="AD170" s="832"/>
      <c r="AE170" s="214"/>
      <c r="AF170" s="215"/>
      <c r="AG170" s="215"/>
      <c r="AH170" s="215"/>
      <c r="AI170" s="215"/>
      <c r="AJ170" s="215"/>
      <c r="AK170" s="215"/>
      <c r="AL170" s="215"/>
    </row>
    <row r="171" spans="1:38" s="532" customFormat="1" ht="18" customHeight="1" x14ac:dyDescent="0.2">
      <c r="A171" s="304" t="s">
        <v>323</v>
      </c>
      <c r="B171" s="42" t="s">
        <v>324</v>
      </c>
      <c r="C171" s="105" t="s">
        <v>20</v>
      </c>
      <c r="D171" s="44" t="s">
        <v>28</v>
      </c>
      <c r="E171" s="106">
        <v>1213</v>
      </c>
      <c r="F171" s="46">
        <v>61</v>
      </c>
      <c r="G171" s="108">
        <v>34151</v>
      </c>
      <c r="H171" s="109">
        <v>0</v>
      </c>
      <c r="I171" s="235">
        <v>0</v>
      </c>
      <c r="J171" s="109">
        <v>0</v>
      </c>
      <c r="K171" s="235">
        <v>0</v>
      </c>
      <c r="L171" s="111">
        <v>0</v>
      </c>
      <c r="M171" s="97">
        <v>0</v>
      </c>
      <c r="N171" s="111">
        <v>0</v>
      </c>
      <c r="O171" s="98">
        <v>0</v>
      </c>
      <c r="P171" s="112" t="s">
        <v>34</v>
      </c>
      <c r="Q171" s="54">
        <v>21</v>
      </c>
      <c r="R171" s="55">
        <v>11</v>
      </c>
      <c r="S171" s="113" t="s">
        <v>145</v>
      </c>
      <c r="AB171" s="214"/>
      <c r="AC171" s="214"/>
      <c r="AD171" s="832"/>
      <c r="AE171" s="214"/>
      <c r="AF171" s="215"/>
      <c r="AG171" s="215"/>
      <c r="AH171" s="215"/>
      <c r="AI171" s="215"/>
      <c r="AJ171" s="215"/>
      <c r="AK171" s="215"/>
      <c r="AL171" s="215"/>
    </row>
    <row r="172" spans="1:38" s="6" customFormat="1" ht="18" customHeight="1" x14ac:dyDescent="0.2">
      <c r="A172" s="260" t="s">
        <v>325</v>
      </c>
      <c r="B172" s="240" t="s">
        <v>326</v>
      </c>
      <c r="C172" s="241" t="s">
        <v>20</v>
      </c>
      <c r="D172" s="242" t="s">
        <v>21</v>
      </c>
      <c r="E172" s="307">
        <v>3027</v>
      </c>
      <c r="F172" s="308">
        <v>118</v>
      </c>
      <c r="G172" s="533">
        <v>36119</v>
      </c>
      <c r="H172" s="320">
        <v>4</v>
      </c>
      <c r="I172" s="470">
        <v>2</v>
      </c>
      <c r="J172" s="320">
        <v>0</v>
      </c>
      <c r="K172" s="470">
        <v>0</v>
      </c>
      <c r="L172" s="322">
        <v>12.8</v>
      </c>
      <c r="M172" s="315">
        <v>7.6</v>
      </c>
      <c r="N172" s="322">
        <f>+H172+J172+L172</f>
        <v>16.8</v>
      </c>
      <c r="O172" s="323">
        <f>+I172+K172+M172</f>
        <v>9.6</v>
      </c>
      <c r="P172" s="395" t="s">
        <v>22</v>
      </c>
      <c r="Q172" s="248"/>
      <c r="R172" s="249"/>
      <c r="S172" s="192"/>
      <c r="AB172" s="57">
        <f t="shared" ref="AB172:AL174" si="70">+H172</f>
        <v>4</v>
      </c>
      <c r="AC172" s="57">
        <f t="shared" si="70"/>
        <v>2</v>
      </c>
      <c r="AD172" s="832">
        <f t="shared" si="70"/>
        <v>0</v>
      </c>
      <c r="AE172" s="57">
        <f t="shared" si="70"/>
        <v>0</v>
      </c>
      <c r="AF172" s="57">
        <f t="shared" si="70"/>
        <v>12.8</v>
      </c>
      <c r="AG172" s="57">
        <f t="shared" si="70"/>
        <v>7.6</v>
      </c>
      <c r="AH172" s="57">
        <f t="shared" si="70"/>
        <v>16.8</v>
      </c>
      <c r="AI172" s="57">
        <f t="shared" si="70"/>
        <v>9.6</v>
      </c>
      <c r="AJ172" s="57" t="str">
        <f t="shared" si="70"/>
        <v>無</v>
      </c>
      <c r="AK172" s="57">
        <f t="shared" si="70"/>
        <v>0</v>
      </c>
      <c r="AL172" s="57">
        <f t="shared" si="70"/>
        <v>0</v>
      </c>
    </row>
    <row r="173" spans="1:38" s="5" customFormat="1" ht="18" customHeight="1" x14ac:dyDescent="0.2">
      <c r="A173" s="260" t="s">
        <v>327</v>
      </c>
      <c r="B173" s="240" t="s">
        <v>328</v>
      </c>
      <c r="C173" s="241" t="s">
        <v>20</v>
      </c>
      <c r="D173" s="242" t="s">
        <v>28</v>
      </c>
      <c r="E173" s="225">
        <v>2072</v>
      </c>
      <c r="F173" s="392">
        <v>48</v>
      </c>
      <c r="G173" s="261">
        <v>31625</v>
      </c>
      <c r="H173" s="393">
        <v>4</v>
      </c>
      <c r="I173" s="394">
        <v>1</v>
      </c>
      <c r="J173" s="393">
        <v>0</v>
      </c>
      <c r="K173" s="394">
        <v>0</v>
      </c>
      <c r="L173" s="230">
        <v>1.6</v>
      </c>
      <c r="M173" s="231">
        <v>0</v>
      </c>
      <c r="N173" s="230">
        <f t="shared" ref="N173:O181" si="71">+H173+J173+L173</f>
        <v>5.6</v>
      </c>
      <c r="O173" s="232">
        <f t="shared" si="71"/>
        <v>1</v>
      </c>
      <c r="P173" s="395" t="s">
        <v>34</v>
      </c>
      <c r="Q173" s="248">
        <v>9.6999999999999993</v>
      </c>
      <c r="R173" s="249">
        <v>6.7</v>
      </c>
      <c r="S173" s="192"/>
      <c r="AB173" s="57">
        <f t="shared" si="70"/>
        <v>4</v>
      </c>
      <c r="AC173" s="57">
        <f t="shared" si="70"/>
        <v>1</v>
      </c>
      <c r="AD173" s="832">
        <f t="shared" si="70"/>
        <v>0</v>
      </c>
      <c r="AE173" s="57">
        <f t="shared" si="70"/>
        <v>0</v>
      </c>
      <c r="AF173" s="57">
        <f t="shared" si="70"/>
        <v>1.6</v>
      </c>
      <c r="AG173" s="57">
        <f t="shared" si="70"/>
        <v>0</v>
      </c>
      <c r="AH173" s="57">
        <f t="shared" si="70"/>
        <v>5.6</v>
      </c>
      <c r="AI173" s="57">
        <f t="shared" si="70"/>
        <v>1</v>
      </c>
      <c r="AJ173" s="57" t="str">
        <f t="shared" si="70"/>
        <v>有</v>
      </c>
      <c r="AK173" s="57">
        <f t="shared" si="70"/>
        <v>9.6999999999999993</v>
      </c>
      <c r="AL173" s="57">
        <f t="shared" si="70"/>
        <v>6.7</v>
      </c>
    </row>
    <row r="174" spans="1:38" s="18" customFormat="1" ht="18" customHeight="1" x14ac:dyDescent="0.2">
      <c r="A174" s="349" t="s">
        <v>515</v>
      </c>
      <c r="B174" s="450" t="s">
        <v>516</v>
      </c>
      <c r="C174" s="351"/>
      <c r="D174" s="352"/>
      <c r="E174" s="534"/>
      <c r="F174" s="535"/>
      <c r="G174" s="536"/>
      <c r="H174" s="453">
        <f t="shared" ref="H174:M174" si="72">SUM(H175:H176)</f>
        <v>11</v>
      </c>
      <c r="I174" s="454">
        <f t="shared" si="72"/>
        <v>7</v>
      </c>
      <c r="J174" s="453">
        <f t="shared" si="72"/>
        <v>3</v>
      </c>
      <c r="K174" s="454">
        <f t="shared" si="72"/>
        <v>0</v>
      </c>
      <c r="L174" s="358">
        <f t="shared" si="72"/>
        <v>13.5</v>
      </c>
      <c r="M174" s="455">
        <f t="shared" si="72"/>
        <v>3.8000000000000003</v>
      </c>
      <c r="N174" s="537">
        <f t="shared" si="71"/>
        <v>27.5</v>
      </c>
      <c r="O174" s="538">
        <f>+I174+K174+M174</f>
        <v>10.8</v>
      </c>
      <c r="P174" s="456"/>
      <c r="Q174" s="539"/>
      <c r="R174" s="540"/>
      <c r="S174" s="363"/>
      <c r="AB174" s="381">
        <f t="shared" si="70"/>
        <v>11</v>
      </c>
      <c r="AC174" s="381">
        <f t="shared" si="70"/>
        <v>7</v>
      </c>
      <c r="AD174" s="839">
        <f t="shared" si="70"/>
        <v>3</v>
      </c>
      <c r="AE174" s="381">
        <f t="shared" si="70"/>
        <v>0</v>
      </c>
      <c r="AF174" s="382">
        <f t="shared" si="70"/>
        <v>13.5</v>
      </c>
      <c r="AG174" s="382">
        <f t="shared" si="70"/>
        <v>3.8000000000000003</v>
      </c>
      <c r="AH174" s="382">
        <f t="shared" si="70"/>
        <v>27.5</v>
      </c>
      <c r="AI174" s="382">
        <f t="shared" si="70"/>
        <v>10.8</v>
      </c>
      <c r="AJ174" s="382">
        <f t="shared" si="70"/>
        <v>0</v>
      </c>
      <c r="AK174" s="382">
        <f t="shared" si="70"/>
        <v>0</v>
      </c>
      <c r="AL174" s="382">
        <f t="shared" si="70"/>
        <v>0</v>
      </c>
    </row>
    <row r="175" spans="1:38" s="542" customFormat="1" ht="18" customHeight="1" x14ac:dyDescent="0.2">
      <c r="A175" s="365" t="s">
        <v>484</v>
      </c>
      <c r="B175" s="458" t="s">
        <v>517</v>
      </c>
      <c r="C175" s="367" t="s">
        <v>495</v>
      </c>
      <c r="D175" s="368" t="s">
        <v>496</v>
      </c>
      <c r="E175" s="459">
        <v>2712</v>
      </c>
      <c r="F175" s="460">
        <v>120</v>
      </c>
      <c r="G175" s="541">
        <v>41456</v>
      </c>
      <c r="H175" s="462">
        <v>11</v>
      </c>
      <c r="I175" s="463">
        <v>7</v>
      </c>
      <c r="J175" s="462">
        <v>3</v>
      </c>
      <c r="K175" s="463">
        <v>0</v>
      </c>
      <c r="L175" s="464">
        <v>11.6</v>
      </c>
      <c r="M175" s="465">
        <v>3.2</v>
      </c>
      <c r="N175" s="464">
        <f t="shared" si="71"/>
        <v>25.6</v>
      </c>
      <c r="O175" s="466">
        <f t="shared" si="71"/>
        <v>10.199999999999999</v>
      </c>
      <c r="P175" s="456" t="s">
        <v>518</v>
      </c>
      <c r="Q175" s="378"/>
      <c r="R175" s="379"/>
      <c r="S175" s="467"/>
      <c r="AB175" s="457"/>
      <c r="AC175" s="457"/>
      <c r="AD175" s="851"/>
      <c r="AE175" s="457"/>
      <c r="AF175" s="457"/>
      <c r="AG175" s="457"/>
      <c r="AH175" s="457"/>
      <c r="AI175" s="457"/>
      <c r="AJ175" s="457"/>
      <c r="AK175" s="457"/>
      <c r="AL175" s="457"/>
    </row>
    <row r="176" spans="1:38" s="19" customFormat="1" ht="18" customHeight="1" x14ac:dyDescent="0.2">
      <c r="A176" s="543" t="s">
        <v>483</v>
      </c>
      <c r="B176" s="458" t="s">
        <v>519</v>
      </c>
      <c r="C176" s="367" t="s">
        <v>495</v>
      </c>
      <c r="D176" s="368" t="s">
        <v>496</v>
      </c>
      <c r="E176" s="544">
        <v>634</v>
      </c>
      <c r="F176" s="545">
        <v>32</v>
      </c>
      <c r="G176" s="541">
        <v>35624</v>
      </c>
      <c r="H176" s="546">
        <v>0</v>
      </c>
      <c r="I176" s="547">
        <v>0</v>
      </c>
      <c r="J176" s="546">
        <v>0</v>
      </c>
      <c r="K176" s="547">
        <v>0</v>
      </c>
      <c r="L176" s="548">
        <v>1.9</v>
      </c>
      <c r="M176" s="549">
        <v>0.6</v>
      </c>
      <c r="N176" s="548">
        <f t="shared" si="71"/>
        <v>1.9</v>
      </c>
      <c r="O176" s="550">
        <f t="shared" si="71"/>
        <v>0.6</v>
      </c>
      <c r="P176" s="456" t="s">
        <v>518</v>
      </c>
      <c r="Q176" s="378"/>
      <c r="R176" s="379"/>
      <c r="S176" s="467"/>
      <c r="AB176" s="457"/>
      <c r="AC176" s="457"/>
      <c r="AD176" s="851"/>
      <c r="AE176" s="457"/>
      <c r="AF176" s="457"/>
      <c r="AG176" s="457"/>
      <c r="AH176" s="457"/>
      <c r="AI176" s="457"/>
      <c r="AJ176" s="457"/>
      <c r="AK176" s="457"/>
      <c r="AL176" s="457"/>
    </row>
    <row r="177" spans="1:38" s="6" customFormat="1" ht="18" customHeight="1" x14ac:dyDescent="0.2">
      <c r="A177" s="551" t="s">
        <v>553</v>
      </c>
      <c r="B177" s="552" t="s">
        <v>329</v>
      </c>
      <c r="C177" s="553"/>
      <c r="D177" s="554"/>
      <c r="E177" s="555"/>
      <c r="F177" s="556"/>
      <c r="G177" s="557"/>
      <c r="H177" s="558">
        <f t="shared" ref="H177:M177" si="73">SUM(H178:H180)</f>
        <v>11</v>
      </c>
      <c r="I177" s="559">
        <f t="shared" si="73"/>
        <v>4</v>
      </c>
      <c r="J177" s="558">
        <f t="shared" si="73"/>
        <v>0</v>
      </c>
      <c r="K177" s="559">
        <f t="shared" si="73"/>
        <v>0</v>
      </c>
      <c r="L177" s="560">
        <f t="shared" si="73"/>
        <v>0.5</v>
      </c>
      <c r="M177" s="561">
        <f t="shared" si="73"/>
        <v>0</v>
      </c>
      <c r="N177" s="560">
        <f t="shared" si="71"/>
        <v>11.5</v>
      </c>
      <c r="O177" s="562">
        <f>+I177+K177+M177</f>
        <v>4</v>
      </c>
      <c r="P177" s="563"/>
      <c r="Q177" s="564">
        <f>SUM(Q178:Q180)</f>
        <v>27.299999999999997</v>
      </c>
      <c r="R177" s="561">
        <f>SUM(R178:R180)</f>
        <v>19.7</v>
      </c>
      <c r="S177" s="565"/>
      <c r="AB177" s="57">
        <f t="shared" ref="AB177:AL177" si="74">+H177</f>
        <v>11</v>
      </c>
      <c r="AC177" s="57">
        <f t="shared" si="74"/>
        <v>4</v>
      </c>
      <c r="AD177" s="832">
        <f t="shared" si="74"/>
        <v>0</v>
      </c>
      <c r="AE177" s="57">
        <f t="shared" si="74"/>
        <v>0</v>
      </c>
      <c r="AF177" s="57">
        <f t="shared" si="74"/>
        <v>0.5</v>
      </c>
      <c r="AG177" s="57">
        <f t="shared" si="74"/>
        <v>0</v>
      </c>
      <c r="AH177" s="57">
        <f t="shared" si="74"/>
        <v>11.5</v>
      </c>
      <c r="AI177" s="57">
        <f t="shared" si="74"/>
        <v>4</v>
      </c>
      <c r="AJ177" s="57">
        <f t="shared" si="74"/>
        <v>0</v>
      </c>
      <c r="AK177" s="57">
        <f t="shared" si="74"/>
        <v>27.299999999999997</v>
      </c>
      <c r="AL177" s="57">
        <f t="shared" si="74"/>
        <v>19.7</v>
      </c>
    </row>
    <row r="178" spans="1:38" s="5" customFormat="1" ht="18" customHeight="1" x14ac:dyDescent="0.2">
      <c r="A178" s="331" t="s">
        <v>554</v>
      </c>
      <c r="B178" s="197" t="s">
        <v>330</v>
      </c>
      <c r="C178" s="198" t="s">
        <v>20</v>
      </c>
      <c r="D178" s="199" t="s">
        <v>21</v>
      </c>
      <c r="E178" s="200">
        <v>5206</v>
      </c>
      <c r="F178" s="201">
        <v>176</v>
      </c>
      <c r="G178" s="566">
        <v>32980</v>
      </c>
      <c r="H178" s="255">
        <v>10</v>
      </c>
      <c r="I178" s="256">
        <v>4</v>
      </c>
      <c r="J178" s="255">
        <v>0</v>
      </c>
      <c r="K178" s="256">
        <v>0</v>
      </c>
      <c r="L178" s="219">
        <v>0.5</v>
      </c>
      <c r="M178" s="220">
        <v>0</v>
      </c>
      <c r="N178" s="219">
        <f t="shared" si="71"/>
        <v>10.5</v>
      </c>
      <c r="O178" s="257">
        <f t="shared" si="71"/>
        <v>4</v>
      </c>
      <c r="P178" s="563" t="s">
        <v>539</v>
      </c>
      <c r="Q178" s="567">
        <v>19.7</v>
      </c>
      <c r="R178" s="344">
        <v>12.6</v>
      </c>
      <c r="S178" s="345"/>
      <c r="AB178" s="214"/>
      <c r="AC178" s="214"/>
      <c r="AD178" s="832"/>
      <c r="AE178" s="214"/>
      <c r="AF178" s="215"/>
      <c r="AG178" s="215"/>
      <c r="AH178" s="215"/>
      <c r="AI178" s="215"/>
      <c r="AJ178" s="215"/>
      <c r="AK178" s="215"/>
      <c r="AL178" s="215"/>
    </row>
    <row r="179" spans="1:38" s="5" customFormat="1" ht="18" customHeight="1" x14ac:dyDescent="0.2">
      <c r="A179" s="331" t="s">
        <v>555</v>
      </c>
      <c r="B179" s="197" t="s">
        <v>332</v>
      </c>
      <c r="C179" s="198" t="s">
        <v>20</v>
      </c>
      <c r="D179" s="199" t="s">
        <v>21</v>
      </c>
      <c r="E179" s="200">
        <v>985</v>
      </c>
      <c r="F179" s="201">
        <v>18</v>
      </c>
      <c r="G179" s="566">
        <v>34126</v>
      </c>
      <c r="H179" s="255">
        <v>1</v>
      </c>
      <c r="I179" s="256">
        <v>0</v>
      </c>
      <c r="J179" s="255">
        <v>0</v>
      </c>
      <c r="K179" s="256">
        <v>0</v>
      </c>
      <c r="L179" s="219">
        <v>0</v>
      </c>
      <c r="M179" s="220">
        <v>0</v>
      </c>
      <c r="N179" s="219">
        <f t="shared" si="71"/>
        <v>1</v>
      </c>
      <c r="O179" s="257">
        <f t="shared" si="71"/>
        <v>0</v>
      </c>
      <c r="P179" s="563" t="s">
        <v>539</v>
      </c>
      <c r="Q179" s="567">
        <v>7.6</v>
      </c>
      <c r="R179" s="344">
        <v>7.1</v>
      </c>
      <c r="S179" s="345"/>
      <c r="AB179" s="214"/>
      <c r="AC179" s="214"/>
      <c r="AD179" s="832"/>
      <c r="AE179" s="214"/>
      <c r="AF179" s="215"/>
      <c r="AG179" s="215"/>
      <c r="AH179" s="215"/>
      <c r="AI179" s="215"/>
      <c r="AJ179" s="215"/>
      <c r="AK179" s="215"/>
      <c r="AL179" s="215"/>
    </row>
    <row r="180" spans="1:38" s="5" customFormat="1" ht="18" customHeight="1" x14ac:dyDescent="0.2">
      <c r="A180" s="568" t="s">
        <v>556</v>
      </c>
      <c r="B180" s="197" t="s">
        <v>333</v>
      </c>
      <c r="C180" s="198" t="s">
        <v>27</v>
      </c>
      <c r="D180" s="199" t="s">
        <v>28</v>
      </c>
      <c r="E180" s="200">
        <v>112</v>
      </c>
      <c r="F180" s="201">
        <v>12</v>
      </c>
      <c r="G180" s="566">
        <v>34625</v>
      </c>
      <c r="H180" s="255">
        <v>0</v>
      </c>
      <c r="I180" s="256">
        <v>0</v>
      </c>
      <c r="J180" s="255">
        <v>0</v>
      </c>
      <c r="K180" s="256">
        <v>0</v>
      </c>
      <c r="L180" s="219">
        <v>0</v>
      </c>
      <c r="M180" s="220">
        <v>0</v>
      </c>
      <c r="N180" s="219">
        <f t="shared" si="71"/>
        <v>0</v>
      </c>
      <c r="O180" s="257">
        <f t="shared" si="71"/>
        <v>0</v>
      </c>
      <c r="P180" s="563" t="s">
        <v>539</v>
      </c>
      <c r="Q180" s="857" t="s">
        <v>557</v>
      </c>
      <c r="R180" s="858"/>
      <c r="S180" s="345"/>
      <c r="AB180" s="526"/>
      <c r="AC180" s="526"/>
      <c r="AD180" s="852"/>
      <c r="AE180" s="526"/>
      <c r="AF180" s="526"/>
      <c r="AG180" s="526"/>
      <c r="AH180" s="526"/>
      <c r="AI180" s="526"/>
      <c r="AJ180" s="526"/>
      <c r="AK180" s="526"/>
      <c r="AL180" s="526"/>
    </row>
    <row r="181" spans="1:38" s="532" customFormat="1" ht="18" customHeight="1" x14ac:dyDescent="0.2">
      <c r="A181" s="260" t="s">
        <v>334</v>
      </c>
      <c r="B181" s="240" t="s">
        <v>335</v>
      </c>
      <c r="C181" s="241" t="s">
        <v>20</v>
      </c>
      <c r="D181" s="242" t="s">
        <v>28</v>
      </c>
      <c r="E181" s="569">
        <v>2684</v>
      </c>
      <c r="F181" s="392">
        <v>16</v>
      </c>
      <c r="G181" s="261">
        <v>32732</v>
      </c>
      <c r="H181" s="393">
        <v>3</v>
      </c>
      <c r="I181" s="394">
        <v>1</v>
      </c>
      <c r="J181" s="393">
        <v>0</v>
      </c>
      <c r="K181" s="394">
        <v>0</v>
      </c>
      <c r="L181" s="230">
        <v>1.3</v>
      </c>
      <c r="M181" s="231">
        <v>1.3</v>
      </c>
      <c r="N181" s="322">
        <f t="shared" si="71"/>
        <v>4.3</v>
      </c>
      <c r="O181" s="323">
        <f>+I181+K181+M181</f>
        <v>2.2999999999999998</v>
      </c>
      <c r="P181" s="395" t="s">
        <v>34</v>
      </c>
      <c r="Q181" s="248">
        <v>19.600000000000001</v>
      </c>
      <c r="R181" s="249">
        <v>11.2</v>
      </c>
      <c r="S181" s="192" t="s">
        <v>35</v>
      </c>
      <c r="AB181" s="103">
        <f t="shared" ref="AB181:AL182" si="75">+H181</f>
        <v>3</v>
      </c>
      <c r="AC181" s="103">
        <f t="shared" si="75"/>
        <v>1</v>
      </c>
      <c r="AD181" s="833">
        <f t="shared" si="75"/>
        <v>0</v>
      </c>
      <c r="AE181" s="103">
        <f t="shared" si="75"/>
        <v>0</v>
      </c>
      <c r="AF181" s="103">
        <f t="shared" si="75"/>
        <v>1.3</v>
      </c>
      <c r="AG181" s="103">
        <f t="shared" si="75"/>
        <v>1.3</v>
      </c>
      <c r="AH181" s="103">
        <f t="shared" si="75"/>
        <v>4.3</v>
      </c>
      <c r="AI181" s="103">
        <f t="shared" si="75"/>
        <v>2.2999999999999998</v>
      </c>
      <c r="AJ181" s="103" t="str">
        <f t="shared" si="75"/>
        <v>有</v>
      </c>
      <c r="AK181" s="103">
        <f t="shared" si="75"/>
        <v>19.600000000000001</v>
      </c>
      <c r="AL181" s="103">
        <f t="shared" si="75"/>
        <v>11.2</v>
      </c>
    </row>
    <row r="182" spans="1:38" s="6" customFormat="1" ht="18" customHeight="1" x14ac:dyDescent="0.2">
      <c r="A182" s="260" t="s">
        <v>336</v>
      </c>
      <c r="B182" s="240" t="s">
        <v>337</v>
      </c>
      <c r="C182" s="241"/>
      <c r="D182" s="242"/>
      <c r="E182" s="307"/>
      <c r="F182" s="224"/>
      <c r="G182" s="469"/>
      <c r="H182" s="320">
        <f t="shared" ref="H182:M182" si="76">SUM(H183:H187)</f>
        <v>6</v>
      </c>
      <c r="I182" s="321">
        <f t="shared" si="76"/>
        <v>2</v>
      </c>
      <c r="J182" s="320">
        <f t="shared" si="76"/>
        <v>0</v>
      </c>
      <c r="K182" s="321">
        <f t="shared" si="76"/>
        <v>0</v>
      </c>
      <c r="L182" s="322">
        <f t="shared" si="76"/>
        <v>1.2</v>
      </c>
      <c r="M182" s="315">
        <f t="shared" si="76"/>
        <v>0</v>
      </c>
      <c r="N182" s="322">
        <f>+H182+J182+L182</f>
        <v>7.2</v>
      </c>
      <c r="O182" s="323">
        <f>+I182+K182+M182</f>
        <v>2</v>
      </c>
      <c r="P182" s="395"/>
      <c r="Q182" s="314">
        <f>SUM(Q183:Q187)</f>
        <v>28.599999999999998</v>
      </c>
      <c r="R182" s="315">
        <f>SUM(R183:R187)</f>
        <v>6.6</v>
      </c>
      <c r="S182" s="192"/>
      <c r="AB182" s="57">
        <f t="shared" si="75"/>
        <v>6</v>
      </c>
      <c r="AC182" s="57">
        <f t="shared" si="75"/>
        <v>2</v>
      </c>
      <c r="AD182" s="832">
        <f t="shared" si="75"/>
        <v>0</v>
      </c>
      <c r="AE182" s="57">
        <f t="shared" si="75"/>
        <v>0</v>
      </c>
      <c r="AF182" s="57">
        <f t="shared" si="75"/>
        <v>1.2</v>
      </c>
      <c r="AG182" s="57">
        <f t="shared" si="75"/>
        <v>0</v>
      </c>
      <c r="AH182" s="57">
        <f t="shared" si="75"/>
        <v>7.2</v>
      </c>
      <c r="AI182" s="57">
        <f t="shared" si="75"/>
        <v>2</v>
      </c>
      <c r="AJ182" s="57">
        <f t="shared" si="75"/>
        <v>0</v>
      </c>
      <c r="AK182" s="57">
        <f t="shared" si="75"/>
        <v>28.599999999999998</v>
      </c>
      <c r="AL182" s="57">
        <f t="shared" si="75"/>
        <v>6.6</v>
      </c>
    </row>
    <row r="183" spans="1:38" s="9" customFormat="1" ht="18" customHeight="1" x14ac:dyDescent="0.2">
      <c r="A183" s="280" t="s">
        <v>338</v>
      </c>
      <c r="B183" s="281" t="s">
        <v>339</v>
      </c>
      <c r="C183" s="105" t="s">
        <v>20</v>
      </c>
      <c r="D183" s="44" t="s">
        <v>21</v>
      </c>
      <c r="E183" s="282">
        <v>2290.94</v>
      </c>
      <c r="F183" s="570">
        <v>90</v>
      </c>
      <c r="G183" s="424">
        <v>33200</v>
      </c>
      <c r="H183" s="284">
        <v>6</v>
      </c>
      <c r="I183" s="285">
        <v>2</v>
      </c>
      <c r="J183" s="284">
        <v>0</v>
      </c>
      <c r="K183" s="285">
        <v>0</v>
      </c>
      <c r="L183" s="111">
        <v>1.2</v>
      </c>
      <c r="M183" s="97">
        <v>0</v>
      </c>
      <c r="N183" s="286">
        <v>7.2</v>
      </c>
      <c r="O183" s="431">
        <v>2</v>
      </c>
      <c r="P183" s="112" t="s">
        <v>137</v>
      </c>
      <c r="Q183" s="54">
        <v>12</v>
      </c>
      <c r="R183" s="55">
        <v>2.7</v>
      </c>
      <c r="S183" s="113"/>
      <c r="AB183" s="4"/>
      <c r="AC183" s="4"/>
      <c r="AD183" s="830"/>
      <c r="AE183" s="4"/>
      <c r="AF183" s="4"/>
      <c r="AG183" s="4"/>
      <c r="AH183" s="4"/>
      <c r="AI183" s="4"/>
      <c r="AJ183" s="4"/>
      <c r="AK183" s="4"/>
      <c r="AL183" s="4"/>
    </row>
    <row r="184" spans="1:38" s="9" customFormat="1" ht="18" customHeight="1" x14ac:dyDescent="0.2">
      <c r="A184" s="280" t="s">
        <v>340</v>
      </c>
      <c r="B184" s="281" t="s">
        <v>341</v>
      </c>
      <c r="C184" s="105" t="s">
        <v>254</v>
      </c>
      <c r="D184" s="44" t="s">
        <v>28</v>
      </c>
      <c r="E184" s="282">
        <v>303</v>
      </c>
      <c r="F184" s="570">
        <v>36</v>
      </c>
      <c r="G184" s="424">
        <v>43556</v>
      </c>
      <c r="H184" s="284">
        <v>0</v>
      </c>
      <c r="I184" s="285">
        <v>0</v>
      </c>
      <c r="J184" s="284">
        <v>0</v>
      </c>
      <c r="K184" s="285">
        <v>0</v>
      </c>
      <c r="L184" s="111">
        <v>0</v>
      </c>
      <c r="M184" s="97">
        <v>0</v>
      </c>
      <c r="N184" s="286">
        <v>0</v>
      </c>
      <c r="O184" s="431">
        <v>0</v>
      </c>
      <c r="P184" s="112" t="s">
        <v>137</v>
      </c>
      <c r="Q184" s="54">
        <v>5.4</v>
      </c>
      <c r="R184" s="55">
        <v>0.9</v>
      </c>
      <c r="S184" s="113"/>
      <c r="AB184" s="4"/>
      <c r="AC184" s="4"/>
      <c r="AD184" s="830"/>
      <c r="AE184" s="4"/>
      <c r="AF184" s="4"/>
      <c r="AG184" s="4"/>
      <c r="AH184" s="4"/>
      <c r="AI184" s="4"/>
      <c r="AJ184" s="4"/>
      <c r="AK184" s="4"/>
      <c r="AL184" s="4"/>
    </row>
    <row r="185" spans="1:38" s="9" customFormat="1" ht="18" customHeight="1" x14ac:dyDescent="0.2">
      <c r="A185" s="280" t="s">
        <v>342</v>
      </c>
      <c r="B185" s="281" t="s">
        <v>343</v>
      </c>
      <c r="C185" s="105" t="s">
        <v>64</v>
      </c>
      <c r="D185" s="44" t="s">
        <v>28</v>
      </c>
      <c r="E185" s="282">
        <v>363.96</v>
      </c>
      <c r="F185" s="570">
        <v>20</v>
      </c>
      <c r="G185" s="424">
        <v>43759</v>
      </c>
      <c r="H185" s="284">
        <v>0</v>
      </c>
      <c r="I185" s="285">
        <v>0</v>
      </c>
      <c r="J185" s="284">
        <v>0</v>
      </c>
      <c r="K185" s="285">
        <v>0</v>
      </c>
      <c r="L185" s="111">
        <v>0</v>
      </c>
      <c r="M185" s="97">
        <v>0</v>
      </c>
      <c r="N185" s="286">
        <v>0</v>
      </c>
      <c r="O185" s="431">
        <v>0</v>
      </c>
      <c r="P185" s="112" t="s">
        <v>137</v>
      </c>
      <c r="Q185" s="54">
        <v>3.7</v>
      </c>
      <c r="R185" s="55">
        <v>0.8</v>
      </c>
      <c r="S185" s="113"/>
      <c r="AB185" s="214"/>
      <c r="AC185" s="214"/>
      <c r="AD185" s="832"/>
      <c r="AE185" s="214"/>
      <c r="AF185" s="215"/>
      <c r="AG185" s="215"/>
      <c r="AH185" s="215"/>
      <c r="AI185" s="215"/>
      <c r="AJ185" s="215"/>
      <c r="AK185" s="215"/>
      <c r="AL185" s="215"/>
    </row>
    <row r="186" spans="1:38" s="9" customFormat="1" ht="18" customHeight="1" x14ac:dyDescent="0.2">
      <c r="A186" s="280" t="s">
        <v>344</v>
      </c>
      <c r="B186" s="281" t="s">
        <v>345</v>
      </c>
      <c r="C186" s="105" t="s">
        <v>64</v>
      </c>
      <c r="D186" s="44" t="s">
        <v>21</v>
      </c>
      <c r="E186" s="282">
        <v>496.5</v>
      </c>
      <c r="F186" s="570">
        <v>30</v>
      </c>
      <c r="G186" s="424">
        <v>33425</v>
      </c>
      <c r="H186" s="284">
        <v>0</v>
      </c>
      <c r="I186" s="285">
        <v>0</v>
      </c>
      <c r="J186" s="284">
        <v>0</v>
      </c>
      <c r="K186" s="285">
        <v>0</v>
      </c>
      <c r="L186" s="111">
        <v>0</v>
      </c>
      <c r="M186" s="97">
        <v>0</v>
      </c>
      <c r="N186" s="286">
        <v>0</v>
      </c>
      <c r="O186" s="431">
        <v>0</v>
      </c>
      <c r="P186" s="112" t="s">
        <v>137</v>
      </c>
      <c r="Q186" s="54">
        <v>3.8</v>
      </c>
      <c r="R186" s="55">
        <v>1.6</v>
      </c>
      <c r="S186" s="113"/>
      <c r="AB186" s="530"/>
      <c r="AC186" s="530"/>
      <c r="AD186" s="853"/>
      <c r="AE186" s="530"/>
      <c r="AF186" s="530"/>
      <c r="AG186" s="530"/>
      <c r="AH186" s="530"/>
      <c r="AI186" s="530"/>
      <c r="AJ186" s="530"/>
      <c r="AK186" s="530"/>
      <c r="AL186" s="530"/>
    </row>
    <row r="187" spans="1:38" s="574" customFormat="1" ht="18" customHeight="1" x14ac:dyDescent="0.2">
      <c r="A187" s="280" t="s">
        <v>346</v>
      </c>
      <c r="B187" s="281" t="s">
        <v>347</v>
      </c>
      <c r="C187" s="105" t="s">
        <v>64</v>
      </c>
      <c r="D187" s="44" t="s">
        <v>21</v>
      </c>
      <c r="E187" s="45">
        <v>499</v>
      </c>
      <c r="F187" s="46">
        <v>21</v>
      </c>
      <c r="G187" s="317">
        <v>38438</v>
      </c>
      <c r="H187" s="571">
        <v>0</v>
      </c>
      <c r="I187" s="572">
        <v>0</v>
      </c>
      <c r="J187" s="571">
        <v>0</v>
      </c>
      <c r="K187" s="572">
        <v>0</v>
      </c>
      <c r="L187" s="111">
        <v>0</v>
      </c>
      <c r="M187" s="97">
        <v>0</v>
      </c>
      <c r="N187" s="445">
        <v>0</v>
      </c>
      <c r="O187" s="573">
        <v>0</v>
      </c>
      <c r="P187" s="112" t="s">
        <v>137</v>
      </c>
      <c r="Q187" s="54">
        <v>3.7</v>
      </c>
      <c r="R187" s="55">
        <v>0.6</v>
      </c>
      <c r="S187" s="113"/>
      <c r="AB187" s="437"/>
      <c r="AC187" s="437"/>
      <c r="AD187" s="848"/>
      <c r="AE187" s="437"/>
      <c r="AF187" s="437"/>
      <c r="AG187" s="437"/>
      <c r="AH187" s="437"/>
      <c r="AI187" s="437"/>
      <c r="AJ187" s="437"/>
      <c r="AK187" s="437"/>
      <c r="AL187" s="437"/>
    </row>
    <row r="188" spans="1:38" s="20" customFormat="1" ht="18" customHeight="1" x14ac:dyDescent="0.2">
      <c r="A188" s="260">
        <v>33</v>
      </c>
      <c r="B188" s="240" t="s">
        <v>348</v>
      </c>
      <c r="C188" s="241"/>
      <c r="D188" s="242"/>
      <c r="E188" s="307"/>
      <c r="F188" s="575"/>
      <c r="G188" s="469"/>
      <c r="H188" s="576">
        <f t="shared" ref="H188:M188" si="77">SUM(H189:H192)</f>
        <v>0</v>
      </c>
      <c r="I188" s="577">
        <f t="shared" si="77"/>
        <v>0</v>
      </c>
      <c r="J188" s="576">
        <f t="shared" si="77"/>
        <v>0</v>
      </c>
      <c r="K188" s="577">
        <f t="shared" si="77"/>
        <v>0</v>
      </c>
      <c r="L188" s="578">
        <f t="shared" si="77"/>
        <v>0</v>
      </c>
      <c r="M188" s="579">
        <f t="shared" si="77"/>
        <v>0</v>
      </c>
      <c r="N188" s="311">
        <f>+H188+J188+L188</f>
        <v>0</v>
      </c>
      <c r="O188" s="313">
        <f>+I188+K188+M188</f>
        <v>0</v>
      </c>
      <c r="P188" s="580"/>
      <c r="Q188" s="581">
        <f>SUM(Q189:Q192)</f>
        <v>40.799999999999997</v>
      </c>
      <c r="R188" s="582">
        <f>SUM(R189:R192)</f>
        <v>23.8</v>
      </c>
      <c r="S188" s="250"/>
      <c r="AB188" s="300">
        <f t="shared" ref="AB188:AL188" si="78">+H188</f>
        <v>0</v>
      </c>
      <c r="AC188" s="300">
        <f t="shared" si="78"/>
        <v>0</v>
      </c>
      <c r="AD188" s="834">
        <f t="shared" si="78"/>
        <v>0</v>
      </c>
      <c r="AE188" s="300">
        <f t="shared" si="78"/>
        <v>0</v>
      </c>
      <c r="AF188" s="300">
        <f t="shared" si="78"/>
        <v>0</v>
      </c>
      <c r="AG188" s="300">
        <f t="shared" si="78"/>
        <v>0</v>
      </c>
      <c r="AH188" s="300">
        <f t="shared" si="78"/>
        <v>0</v>
      </c>
      <c r="AI188" s="300">
        <f t="shared" si="78"/>
        <v>0</v>
      </c>
      <c r="AJ188" s="300">
        <f t="shared" si="78"/>
        <v>0</v>
      </c>
      <c r="AK188" s="300">
        <f t="shared" si="78"/>
        <v>40.799999999999997</v>
      </c>
      <c r="AL188" s="300">
        <f t="shared" si="78"/>
        <v>23.8</v>
      </c>
    </row>
    <row r="189" spans="1:38" ht="18" customHeight="1" x14ac:dyDescent="0.2">
      <c r="A189" s="280" t="s">
        <v>349</v>
      </c>
      <c r="B189" s="42" t="s">
        <v>350</v>
      </c>
      <c r="C189" s="105" t="s">
        <v>20</v>
      </c>
      <c r="D189" s="44" t="s">
        <v>28</v>
      </c>
      <c r="E189" s="106">
        <v>4464</v>
      </c>
      <c r="F189" s="583">
        <v>194</v>
      </c>
      <c r="G189" s="108">
        <v>34608</v>
      </c>
      <c r="H189" s="571">
        <v>0</v>
      </c>
      <c r="I189" s="572">
        <v>0</v>
      </c>
      <c r="J189" s="571">
        <v>0</v>
      </c>
      <c r="K189" s="572">
        <v>0</v>
      </c>
      <c r="L189" s="571">
        <v>0</v>
      </c>
      <c r="M189" s="97">
        <v>0</v>
      </c>
      <c r="N189" s="111">
        <f t="shared" ref="N189:O192" si="79">+H189+J189+L189</f>
        <v>0</v>
      </c>
      <c r="O189" s="98">
        <f t="shared" si="79"/>
        <v>0</v>
      </c>
      <c r="P189" s="584" t="s">
        <v>137</v>
      </c>
      <c r="Q189" s="585">
        <v>27.92</v>
      </c>
      <c r="R189" s="586">
        <v>17.2</v>
      </c>
      <c r="S189" s="56" t="s">
        <v>145</v>
      </c>
      <c r="AB189" s="530"/>
      <c r="AC189" s="530"/>
      <c r="AD189" s="853"/>
      <c r="AE189" s="530"/>
      <c r="AF189" s="530"/>
      <c r="AG189" s="530"/>
      <c r="AH189" s="530"/>
      <c r="AI189" s="530"/>
      <c r="AJ189" s="530"/>
      <c r="AK189" s="530"/>
      <c r="AL189" s="530"/>
    </row>
    <row r="190" spans="1:38" s="319" customFormat="1" ht="18" customHeight="1" x14ac:dyDescent="0.2">
      <c r="A190" s="280" t="s">
        <v>351</v>
      </c>
      <c r="B190" s="42" t="s">
        <v>352</v>
      </c>
      <c r="C190" s="105" t="s">
        <v>64</v>
      </c>
      <c r="D190" s="44" t="s">
        <v>28</v>
      </c>
      <c r="E190" s="106">
        <v>257</v>
      </c>
      <c r="F190" s="583">
        <v>17</v>
      </c>
      <c r="G190" s="108">
        <v>37408</v>
      </c>
      <c r="H190" s="571">
        <v>0</v>
      </c>
      <c r="I190" s="572">
        <v>0</v>
      </c>
      <c r="J190" s="571">
        <v>0</v>
      </c>
      <c r="K190" s="572">
        <v>0</v>
      </c>
      <c r="L190" s="571">
        <v>0</v>
      </c>
      <c r="M190" s="97">
        <v>0</v>
      </c>
      <c r="N190" s="111">
        <f t="shared" si="79"/>
        <v>0</v>
      </c>
      <c r="O190" s="98">
        <f t="shared" si="79"/>
        <v>0</v>
      </c>
      <c r="P190" s="584" t="s">
        <v>137</v>
      </c>
      <c r="Q190" s="585">
        <v>5.58</v>
      </c>
      <c r="R190" s="586">
        <v>2.8</v>
      </c>
      <c r="S190" s="56" t="s">
        <v>145</v>
      </c>
      <c r="AB190" s="214"/>
      <c r="AC190" s="214"/>
      <c r="AD190" s="832"/>
      <c r="AE190" s="214"/>
      <c r="AF190" s="215"/>
      <c r="AG190" s="215"/>
      <c r="AH190" s="215"/>
      <c r="AI190" s="215"/>
      <c r="AJ190" s="215"/>
      <c r="AK190" s="215"/>
      <c r="AL190" s="215"/>
    </row>
    <row r="191" spans="1:38" s="16" customFormat="1" ht="18" customHeight="1" x14ac:dyDescent="0.2">
      <c r="A191" s="280" t="s">
        <v>353</v>
      </c>
      <c r="B191" s="42" t="s">
        <v>354</v>
      </c>
      <c r="C191" s="105" t="s">
        <v>64</v>
      </c>
      <c r="D191" s="44" t="s">
        <v>28</v>
      </c>
      <c r="E191" s="106">
        <v>428</v>
      </c>
      <c r="F191" s="583">
        <v>8</v>
      </c>
      <c r="G191" s="108">
        <v>39904</v>
      </c>
      <c r="H191" s="571">
        <v>0</v>
      </c>
      <c r="I191" s="572">
        <v>0</v>
      </c>
      <c r="J191" s="571">
        <v>0</v>
      </c>
      <c r="K191" s="572">
        <v>0</v>
      </c>
      <c r="L191" s="571">
        <v>0</v>
      </c>
      <c r="M191" s="97">
        <v>0</v>
      </c>
      <c r="N191" s="111">
        <f t="shared" si="79"/>
        <v>0</v>
      </c>
      <c r="O191" s="98">
        <f t="shared" si="79"/>
        <v>0</v>
      </c>
      <c r="P191" s="584" t="s">
        <v>137</v>
      </c>
      <c r="Q191" s="585">
        <v>7.3</v>
      </c>
      <c r="R191" s="586">
        <v>3.8</v>
      </c>
      <c r="S191" s="56" t="s">
        <v>145</v>
      </c>
      <c r="AB191" s="4"/>
      <c r="AC191" s="4"/>
      <c r="AD191" s="830"/>
      <c r="AE191" s="4"/>
      <c r="AF191" s="4"/>
      <c r="AG191" s="4"/>
      <c r="AH191" s="4"/>
      <c r="AI191" s="4"/>
      <c r="AJ191" s="4"/>
      <c r="AK191" s="4"/>
      <c r="AL191" s="4"/>
    </row>
    <row r="192" spans="1:38" ht="18" customHeight="1" x14ac:dyDescent="0.2">
      <c r="A192" s="280" t="s">
        <v>355</v>
      </c>
      <c r="B192" s="42" t="s">
        <v>356</v>
      </c>
      <c r="C192" s="105" t="s">
        <v>27</v>
      </c>
      <c r="D192" s="44" t="s">
        <v>28</v>
      </c>
      <c r="E192" s="45">
        <v>36</v>
      </c>
      <c r="F192" s="46">
        <v>6</v>
      </c>
      <c r="G192" s="317">
        <v>33393</v>
      </c>
      <c r="H192" s="571">
        <v>0</v>
      </c>
      <c r="I192" s="572">
        <v>0</v>
      </c>
      <c r="J192" s="571">
        <v>0</v>
      </c>
      <c r="K192" s="572">
        <v>0</v>
      </c>
      <c r="L192" s="571">
        <v>0</v>
      </c>
      <c r="M192" s="122">
        <v>0</v>
      </c>
      <c r="N192" s="445">
        <f t="shared" si="79"/>
        <v>0</v>
      </c>
      <c r="O192" s="573">
        <f t="shared" si="79"/>
        <v>0</v>
      </c>
      <c r="P192" s="112" t="s">
        <v>137</v>
      </c>
      <c r="Q192" s="859" t="s">
        <v>551</v>
      </c>
      <c r="R192" s="860"/>
      <c r="S192" s="56" t="s">
        <v>145</v>
      </c>
      <c r="AB192" s="530"/>
      <c r="AC192" s="530"/>
      <c r="AD192" s="853"/>
      <c r="AE192" s="530"/>
      <c r="AF192" s="530"/>
      <c r="AG192" s="530"/>
      <c r="AH192" s="530"/>
      <c r="AI192" s="530"/>
      <c r="AJ192" s="530"/>
      <c r="AK192" s="530"/>
      <c r="AL192" s="530"/>
    </row>
    <row r="193" spans="1:38" s="319" customFormat="1" ht="18" customHeight="1" x14ac:dyDescent="0.2">
      <c r="A193" s="260" t="s">
        <v>357</v>
      </c>
      <c r="B193" s="240" t="s">
        <v>358</v>
      </c>
      <c r="C193" s="241"/>
      <c r="D193" s="242"/>
      <c r="E193" s="307"/>
      <c r="F193" s="308"/>
      <c r="G193" s="469"/>
      <c r="H193" s="309">
        <f t="shared" ref="H193:M193" si="80">SUM(H194:H195)</f>
        <v>0</v>
      </c>
      <c r="I193" s="310">
        <f t="shared" si="80"/>
        <v>0</v>
      </c>
      <c r="J193" s="309">
        <f t="shared" si="80"/>
        <v>0</v>
      </c>
      <c r="K193" s="310">
        <f t="shared" si="80"/>
        <v>0</v>
      </c>
      <c r="L193" s="311">
        <f t="shared" si="80"/>
        <v>0</v>
      </c>
      <c r="M193" s="312">
        <f t="shared" si="80"/>
        <v>0</v>
      </c>
      <c r="N193" s="311">
        <f t="shared" ref="N193:O204" si="81">+H193+J193+L193</f>
        <v>0</v>
      </c>
      <c r="O193" s="313">
        <f t="shared" si="81"/>
        <v>0</v>
      </c>
      <c r="P193" s="53"/>
      <c r="Q193" s="248">
        <f>SUM(Q194:Q195)</f>
        <v>67.7</v>
      </c>
      <c r="R193" s="249">
        <f>SUM(R194:R195)</f>
        <v>53</v>
      </c>
      <c r="S193" s="250"/>
      <c r="AB193" s="214">
        <f t="shared" ref="AB193:AL193" si="82">+H193</f>
        <v>0</v>
      </c>
      <c r="AC193" s="214">
        <f t="shared" si="82"/>
        <v>0</v>
      </c>
      <c r="AD193" s="832">
        <f t="shared" si="82"/>
        <v>0</v>
      </c>
      <c r="AE193" s="214">
        <f t="shared" si="82"/>
        <v>0</v>
      </c>
      <c r="AF193" s="215">
        <f t="shared" si="82"/>
        <v>0</v>
      </c>
      <c r="AG193" s="215">
        <f t="shared" si="82"/>
        <v>0</v>
      </c>
      <c r="AH193" s="215">
        <f t="shared" si="82"/>
        <v>0</v>
      </c>
      <c r="AI193" s="215">
        <f t="shared" si="82"/>
        <v>0</v>
      </c>
      <c r="AJ193" s="215">
        <f t="shared" si="82"/>
        <v>0</v>
      </c>
      <c r="AK193" s="215">
        <f t="shared" si="82"/>
        <v>67.7</v>
      </c>
      <c r="AL193" s="215">
        <f t="shared" si="82"/>
        <v>53</v>
      </c>
    </row>
    <row r="194" spans="1:38" ht="18" customHeight="1" x14ac:dyDescent="0.2">
      <c r="A194" s="280" t="s">
        <v>359</v>
      </c>
      <c r="B194" s="42" t="s">
        <v>362</v>
      </c>
      <c r="C194" s="105" t="s">
        <v>20</v>
      </c>
      <c r="D194" s="44" t="s">
        <v>21</v>
      </c>
      <c r="E194" s="106">
        <v>2772</v>
      </c>
      <c r="F194" s="107">
        <v>90</v>
      </c>
      <c r="G194" s="108">
        <v>34581</v>
      </c>
      <c r="H194" s="318">
        <v>0</v>
      </c>
      <c r="I194" s="444">
        <v>0</v>
      </c>
      <c r="J194" s="318">
        <v>0</v>
      </c>
      <c r="K194" s="444">
        <v>0</v>
      </c>
      <c r="L194" s="50">
        <v>0</v>
      </c>
      <c r="M194" s="51">
        <v>0</v>
      </c>
      <c r="N194" s="50">
        <f t="shared" si="81"/>
        <v>0</v>
      </c>
      <c r="O194" s="52">
        <f t="shared" si="81"/>
        <v>0</v>
      </c>
      <c r="P194" s="53" t="s">
        <v>137</v>
      </c>
      <c r="Q194" s="258">
        <v>42.6</v>
      </c>
      <c r="R194" s="55">
        <v>32</v>
      </c>
      <c r="S194" s="56" t="s">
        <v>55</v>
      </c>
      <c r="AD194" s="830"/>
      <c r="AL194" s="4"/>
    </row>
    <row r="195" spans="1:38" s="16" customFormat="1" ht="18" customHeight="1" x14ac:dyDescent="0.2">
      <c r="A195" s="304" t="s">
        <v>361</v>
      </c>
      <c r="B195" s="42" t="s">
        <v>360</v>
      </c>
      <c r="C195" s="105" t="s">
        <v>20</v>
      </c>
      <c r="D195" s="44" t="s">
        <v>28</v>
      </c>
      <c r="E195" s="106">
        <v>1582</v>
      </c>
      <c r="F195" s="107">
        <v>32</v>
      </c>
      <c r="G195" s="108">
        <v>32350</v>
      </c>
      <c r="H195" s="136">
        <v>0</v>
      </c>
      <c r="I195" s="137">
        <v>0</v>
      </c>
      <c r="J195" s="136">
        <v>0</v>
      </c>
      <c r="K195" s="137">
        <v>0</v>
      </c>
      <c r="L195" s="121">
        <v>0</v>
      </c>
      <c r="M195" s="122">
        <v>0</v>
      </c>
      <c r="N195" s="121">
        <f t="shared" si="81"/>
        <v>0</v>
      </c>
      <c r="O195" s="123">
        <f t="shared" si="81"/>
        <v>0</v>
      </c>
      <c r="P195" s="53" t="s">
        <v>34</v>
      </c>
      <c r="Q195" s="54">
        <v>25.1</v>
      </c>
      <c r="R195" s="55">
        <v>21</v>
      </c>
      <c r="S195" s="56" t="s">
        <v>55</v>
      </c>
      <c r="AB195" s="4"/>
      <c r="AC195" s="4"/>
      <c r="AD195" s="830"/>
      <c r="AE195" s="4"/>
      <c r="AF195" s="4"/>
      <c r="AG195" s="4"/>
      <c r="AH195" s="4"/>
      <c r="AI195" s="4"/>
      <c r="AJ195" s="4"/>
      <c r="AK195" s="4"/>
      <c r="AL195" s="4"/>
    </row>
    <row r="196" spans="1:38" s="11" customFormat="1" ht="18" customHeight="1" x14ac:dyDescent="0.2">
      <c r="A196" s="349" t="s">
        <v>520</v>
      </c>
      <c r="B196" s="587" t="s">
        <v>521</v>
      </c>
      <c r="C196" s="351"/>
      <c r="D196" s="352"/>
      <c r="E196" s="534"/>
      <c r="F196" s="535"/>
      <c r="G196" s="588"/>
      <c r="H196" s="589">
        <f t="shared" ref="H196:M196" si="83">SUM(H197:H198)</f>
        <v>17</v>
      </c>
      <c r="I196" s="590">
        <f t="shared" si="83"/>
        <v>5</v>
      </c>
      <c r="J196" s="589">
        <f t="shared" si="83"/>
        <v>0</v>
      </c>
      <c r="K196" s="590">
        <f t="shared" si="83"/>
        <v>0</v>
      </c>
      <c r="L196" s="591">
        <f t="shared" si="83"/>
        <v>3.5</v>
      </c>
      <c r="M196" s="592">
        <f t="shared" si="83"/>
        <v>1.5</v>
      </c>
      <c r="N196" s="591">
        <f t="shared" si="81"/>
        <v>20.5</v>
      </c>
      <c r="O196" s="593">
        <f>+I196+K196+M196</f>
        <v>6.5</v>
      </c>
      <c r="P196" s="53"/>
      <c r="Q196" s="248">
        <f>SUM(Q197:Q198)</f>
        <v>0.6</v>
      </c>
      <c r="R196" s="249">
        <f>SUM(R197:R198)</f>
        <v>0</v>
      </c>
      <c r="S196" s="363"/>
      <c r="AB196" s="381">
        <f t="shared" ref="AB196:AL196" si="84">+H196</f>
        <v>17</v>
      </c>
      <c r="AC196" s="381">
        <f t="shared" si="84"/>
        <v>5</v>
      </c>
      <c r="AD196" s="839">
        <f t="shared" si="84"/>
        <v>0</v>
      </c>
      <c r="AE196" s="381">
        <f t="shared" si="84"/>
        <v>0</v>
      </c>
      <c r="AF196" s="382">
        <f t="shared" si="84"/>
        <v>3.5</v>
      </c>
      <c r="AG196" s="382">
        <f t="shared" si="84"/>
        <v>1.5</v>
      </c>
      <c r="AH196" s="382">
        <f t="shared" si="84"/>
        <v>20.5</v>
      </c>
      <c r="AI196" s="382">
        <f t="shared" si="84"/>
        <v>6.5</v>
      </c>
      <c r="AJ196" s="382">
        <f t="shared" si="84"/>
        <v>0</v>
      </c>
      <c r="AK196" s="382">
        <f t="shared" si="84"/>
        <v>0.6</v>
      </c>
      <c r="AL196" s="382">
        <f t="shared" si="84"/>
        <v>0</v>
      </c>
    </row>
    <row r="197" spans="1:38" s="11" customFormat="1" ht="18" customHeight="1" x14ac:dyDescent="0.2">
      <c r="A197" s="365" t="s">
        <v>522</v>
      </c>
      <c r="B197" s="458" t="s">
        <v>523</v>
      </c>
      <c r="C197" s="367" t="s">
        <v>495</v>
      </c>
      <c r="D197" s="368" t="s">
        <v>496</v>
      </c>
      <c r="E197" s="459">
        <v>2779</v>
      </c>
      <c r="F197" s="460">
        <v>194</v>
      </c>
      <c r="G197" s="461">
        <v>29900</v>
      </c>
      <c r="H197" s="594">
        <v>12</v>
      </c>
      <c r="I197" s="463">
        <v>3</v>
      </c>
      <c r="J197" s="594">
        <v>0</v>
      </c>
      <c r="K197" s="463">
        <v>0</v>
      </c>
      <c r="L197" s="595">
        <v>3.5</v>
      </c>
      <c r="M197" s="465">
        <v>1.5</v>
      </c>
      <c r="N197" s="595">
        <f t="shared" si="81"/>
        <v>15.5</v>
      </c>
      <c r="O197" s="466">
        <f t="shared" si="81"/>
        <v>4.5</v>
      </c>
      <c r="P197" s="377" t="s">
        <v>34</v>
      </c>
      <c r="Q197" s="54">
        <v>0.6</v>
      </c>
      <c r="R197" s="379">
        <v>0</v>
      </c>
      <c r="S197" s="380"/>
      <c r="AB197" s="383"/>
      <c r="AC197" s="383"/>
      <c r="AD197" s="840"/>
      <c r="AE197" s="383"/>
      <c r="AF197" s="383"/>
      <c r="AG197" s="383"/>
      <c r="AH197" s="383"/>
      <c r="AI197" s="383"/>
      <c r="AJ197" s="383"/>
      <c r="AK197" s="383"/>
      <c r="AL197" s="383"/>
    </row>
    <row r="198" spans="1:38" s="11" customFormat="1" ht="18" customHeight="1" x14ac:dyDescent="0.2">
      <c r="A198" s="543" t="s">
        <v>524</v>
      </c>
      <c r="B198" s="458" t="s">
        <v>525</v>
      </c>
      <c r="C198" s="367" t="s">
        <v>510</v>
      </c>
      <c r="D198" s="368" t="s">
        <v>499</v>
      </c>
      <c r="E198" s="544">
        <v>409</v>
      </c>
      <c r="F198" s="545">
        <v>39</v>
      </c>
      <c r="G198" s="371">
        <v>34983</v>
      </c>
      <c r="H198" s="596">
        <v>5</v>
      </c>
      <c r="I198" s="597">
        <v>2</v>
      </c>
      <c r="J198" s="596">
        <v>0</v>
      </c>
      <c r="K198" s="597">
        <v>0</v>
      </c>
      <c r="L198" s="598">
        <v>0</v>
      </c>
      <c r="M198" s="599">
        <v>0</v>
      </c>
      <c r="N198" s="598">
        <f t="shared" si="81"/>
        <v>5</v>
      </c>
      <c r="O198" s="600">
        <f t="shared" si="81"/>
        <v>2</v>
      </c>
      <c r="P198" s="53" t="s">
        <v>497</v>
      </c>
      <c r="Q198" s="378"/>
      <c r="R198" s="379"/>
      <c r="S198" s="380"/>
      <c r="AB198" s="383"/>
      <c r="AC198" s="383"/>
      <c r="AD198" s="840"/>
      <c r="AE198" s="383"/>
      <c r="AF198" s="383"/>
      <c r="AG198" s="383"/>
      <c r="AH198" s="383"/>
      <c r="AI198" s="383"/>
      <c r="AJ198" s="383"/>
      <c r="AK198" s="383"/>
      <c r="AL198" s="383"/>
    </row>
    <row r="199" spans="1:38" ht="18" customHeight="1" x14ac:dyDescent="0.2">
      <c r="A199" s="448">
        <v>36</v>
      </c>
      <c r="B199" s="222" t="s">
        <v>363</v>
      </c>
      <c r="C199" s="291"/>
      <c r="D199" s="292"/>
      <c r="E199" s="601"/>
      <c r="F199" s="602"/>
      <c r="G199" s="603"/>
      <c r="H199" s="309">
        <f t="shared" ref="H199:M199" si="85">SUM(H200:H207)</f>
        <v>16</v>
      </c>
      <c r="I199" s="310">
        <f t="shared" si="85"/>
        <v>12</v>
      </c>
      <c r="J199" s="309">
        <f t="shared" si="85"/>
        <v>0</v>
      </c>
      <c r="K199" s="310">
        <f t="shared" si="85"/>
        <v>0</v>
      </c>
      <c r="L199" s="311">
        <f t="shared" si="85"/>
        <v>24</v>
      </c>
      <c r="M199" s="312">
        <f t="shared" si="85"/>
        <v>4.1999999999999993</v>
      </c>
      <c r="N199" s="311">
        <f t="shared" si="81"/>
        <v>40</v>
      </c>
      <c r="O199" s="313">
        <f>+I199+K199+M199</f>
        <v>16.2</v>
      </c>
      <c r="P199" s="53"/>
      <c r="Q199" s="314">
        <f>SUM(Q200:Q207)</f>
        <v>31.5</v>
      </c>
      <c r="R199" s="315">
        <f>SUM(R200:R207)</f>
        <v>0</v>
      </c>
      <c r="S199" s="250"/>
      <c r="AB199" s="4">
        <f t="shared" ref="AB199:AL199" si="86">+H199</f>
        <v>16</v>
      </c>
      <c r="AC199" s="4">
        <f t="shared" si="86"/>
        <v>12</v>
      </c>
      <c r="AD199" s="830">
        <f t="shared" si="86"/>
        <v>0</v>
      </c>
      <c r="AE199" s="4">
        <f t="shared" si="86"/>
        <v>0</v>
      </c>
      <c r="AF199" s="4">
        <f t="shared" si="86"/>
        <v>24</v>
      </c>
      <c r="AG199" s="4">
        <f t="shared" si="86"/>
        <v>4.1999999999999993</v>
      </c>
      <c r="AH199" s="4">
        <f t="shared" si="86"/>
        <v>40</v>
      </c>
      <c r="AI199" s="4">
        <f t="shared" si="86"/>
        <v>16.2</v>
      </c>
      <c r="AJ199" s="4">
        <f t="shared" si="86"/>
        <v>0</v>
      </c>
      <c r="AK199" s="4">
        <f t="shared" si="86"/>
        <v>31.5</v>
      </c>
      <c r="AL199" s="4">
        <f t="shared" si="86"/>
        <v>0</v>
      </c>
    </row>
    <row r="200" spans="1:38" ht="18" customHeight="1" x14ac:dyDescent="0.2">
      <c r="A200" s="301" t="s">
        <v>364</v>
      </c>
      <c r="B200" s="128" t="s">
        <v>365</v>
      </c>
      <c r="C200" s="302" t="s">
        <v>20</v>
      </c>
      <c r="D200" s="130" t="s">
        <v>28</v>
      </c>
      <c r="E200" s="106">
        <v>311</v>
      </c>
      <c r="F200" s="132">
        <v>13</v>
      </c>
      <c r="G200" s="449">
        <v>41791</v>
      </c>
      <c r="H200" s="136">
        <v>6</v>
      </c>
      <c r="I200" s="137">
        <v>4</v>
      </c>
      <c r="J200" s="136">
        <v>0</v>
      </c>
      <c r="K200" s="137">
        <v>0</v>
      </c>
      <c r="L200" s="111">
        <v>5.2</v>
      </c>
      <c r="M200" s="97">
        <v>0.9</v>
      </c>
      <c r="N200" s="121">
        <f t="shared" si="81"/>
        <v>11.2</v>
      </c>
      <c r="O200" s="123">
        <f t="shared" si="81"/>
        <v>4.9000000000000004</v>
      </c>
      <c r="P200" s="53" t="s">
        <v>266</v>
      </c>
      <c r="Q200" s="54"/>
      <c r="R200" s="55"/>
      <c r="S200" s="56"/>
      <c r="AB200" s="530"/>
      <c r="AC200" s="530"/>
      <c r="AD200" s="853"/>
      <c r="AE200" s="530"/>
      <c r="AF200" s="530"/>
      <c r="AG200" s="530"/>
      <c r="AH200" s="530"/>
      <c r="AI200" s="530"/>
      <c r="AJ200" s="530"/>
      <c r="AK200" s="530"/>
      <c r="AL200" s="530"/>
    </row>
    <row r="201" spans="1:38" s="319" customFormat="1" ht="18" customHeight="1" x14ac:dyDescent="0.2">
      <c r="A201" s="301" t="s">
        <v>366</v>
      </c>
      <c r="B201" s="128" t="s">
        <v>367</v>
      </c>
      <c r="C201" s="302" t="s">
        <v>20</v>
      </c>
      <c r="D201" s="130" t="s">
        <v>21</v>
      </c>
      <c r="E201" s="131">
        <v>1617</v>
      </c>
      <c r="F201" s="132">
        <v>81</v>
      </c>
      <c r="G201" s="449">
        <v>32021</v>
      </c>
      <c r="H201" s="136">
        <v>4</v>
      </c>
      <c r="I201" s="137">
        <v>4</v>
      </c>
      <c r="J201" s="136">
        <v>0</v>
      </c>
      <c r="K201" s="137">
        <v>0</v>
      </c>
      <c r="L201" s="121">
        <v>9.4</v>
      </c>
      <c r="M201" s="122">
        <v>1</v>
      </c>
      <c r="N201" s="121">
        <f t="shared" si="81"/>
        <v>13.4</v>
      </c>
      <c r="O201" s="123">
        <f t="shared" si="81"/>
        <v>5</v>
      </c>
      <c r="P201" s="53" t="s">
        <v>266</v>
      </c>
      <c r="Q201" s="54"/>
      <c r="R201" s="55"/>
      <c r="S201" s="56"/>
      <c r="AB201" s="437"/>
      <c r="AC201" s="437"/>
      <c r="AD201" s="848"/>
      <c r="AE201" s="437"/>
      <c r="AF201" s="437"/>
      <c r="AG201" s="437"/>
      <c r="AH201" s="437"/>
      <c r="AI201" s="437"/>
      <c r="AJ201" s="437"/>
      <c r="AK201" s="437"/>
      <c r="AL201" s="437"/>
    </row>
    <row r="202" spans="1:38" s="16" customFormat="1" ht="18" customHeight="1" x14ac:dyDescent="0.2">
      <c r="A202" s="301" t="s">
        <v>368</v>
      </c>
      <c r="B202" s="128" t="s">
        <v>236</v>
      </c>
      <c r="C202" s="302" t="s">
        <v>20</v>
      </c>
      <c r="D202" s="130" t="s">
        <v>21</v>
      </c>
      <c r="E202" s="131">
        <v>1662</v>
      </c>
      <c r="F202" s="132">
        <v>34</v>
      </c>
      <c r="G202" s="449">
        <v>34171</v>
      </c>
      <c r="H202" s="109">
        <v>6</v>
      </c>
      <c r="I202" s="235">
        <v>4</v>
      </c>
      <c r="J202" s="109">
        <v>0</v>
      </c>
      <c r="K202" s="235">
        <v>0</v>
      </c>
      <c r="L202" s="111">
        <v>9.4</v>
      </c>
      <c r="M202" s="97">
        <v>2.2999999999999998</v>
      </c>
      <c r="N202" s="121">
        <f t="shared" si="81"/>
        <v>15.4</v>
      </c>
      <c r="O202" s="123">
        <f t="shared" si="81"/>
        <v>6.3</v>
      </c>
      <c r="P202" s="53" t="s">
        <v>266</v>
      </c>
      <c r="Q202" s="54"/>
      <c r="R202" s="55"/>
      <c r="S202" s="56"/>
      <c r="AB202" s="4"/>
      <c r="AC202" s="4"/>
      <c r="AD202" s="830"/>
      <c r="AE202" s="4"/>
      <c r="AF202" s="4"/>
      <c r="AG202" s="4"/>
      <c r="AH202" s="4"/>
      <c r="AI202" s="4"/>
      <c r="AJ202" s="4"/>
      <c r="AK202" s="4"/>
      <c r="AL202" s="4"/>
    </row>
    <row r="203" spans="1:38" ht="18" customHeight="1" x14ac:dyDescent="0.2">
      <c r="A203" s="604" t="s">
        <v>369</v>
      </c>
      <c r="B203" s="605" t="s">
        <v>370</v>
      </c>
      <c r="C203" s="606" t="s">
        <v>27</v>
      </c>
      <c r="D203" s="607" t="s">
        <v>28</v>
      </c>
      <c r="E203" s="608">
        <v>88</v>
      </c>
      <c r="F203" s="609">
        <v>9</v>
      </c>
      <c r="G203" s="610">
        <v>30796</v>
      </c>
      <c r="H203" s="611">
        <v>0</v>
      </c>
      <c r="I203" s="612">
        <v>0</v>
      </c>
      <c r="J203" s="611">
        <v>0</v>
      </c>
      <c r="K203" s="612">
        <v>0</v>
      </c>
      <c r="L203" s="613">
        <v>0</v>
      </c>
      <c r="M203" s="614">
        <v>0</v>
      </c>
      <c r="N203" s="613">
        <f t="shared" si="81"/>
        <v>0</v>
      </c>
      <c r="O203" s="615">
        <f t="shared" si="81"/>
        <v>0</v>
      </c>
      <c r="P203" s="616" t="s">
        <v>99</v>
      </c>
      <c r="Q203" s="100">
        <v>6.9</v>
      </c>
      <c r="R203" s="101">
        <v>0</v>
      </c>
      <c r="S203" s="56" t="s">
        <v>145</v>
      </c>
      <c r="AB203" s="530"/>
      <c r="AC203" s="530"/>
      <c r="AD203" s="853"/>
      <c r="AE203" s="530"/>
      <c r="AF203" s="530"/>
      <c r="AG203" s="530"/>
      <c r="AH203" s="530"/>
      <c r="AI203" s="530"/>
      <c r="AJ203" s="530"/>
      <c r="AK203" s="530"/>
      <c r="AL203" s="530"/>
    </row>
    <row r="204" spans="1:38" s="319" customFormat="1" ht="18" customHeight="1" x14ac:dyDescent="0.2">
      <c r="A204" s="301" t="s">
        <v>371</v>
      </c>
      <c r="B204" s="128" t="s">
        <v>372</v>
      </c>
      <c r="C204" s="302" t="s">
        <v>27</v>
      </c>
      <c r="D204" s="130" t="s">
        <v>28</v>
      </c>
      <c r="E204" s="131">
        <v>240</v>
      </c>
      <c r="F204" s="132">
        <v>28</v>
      </c>
      <c r="G204" s="449">
        <v>32420</v>
      </c>
      <c r="H204" s="136">
        <v>0</v>
      </c>
      <c r="I204" s="137">
        <v>0</v>
      </c>
      <c r="J204" s="136">
        <v>0</v>
      </c>
      <c r="K204" s="137">
        <v>0</v>
      </c>
      <c r="L204" s="121">
        <v>0</v>
      </c>
      <c r="M204" s="122">
        <v>0</v>
      </c>
      <c r="N204" s="121">
        <f t="shared" si="81"/>
        <v>0</v>
      </c>
      <c r="O204" s="123">
        <f t="shared" si="81"/>
        <v>0</v>
      </c>
      <c r="P204" s="53" t="s">
        <v>373</v>
      </c>
      <c r="Q204" s="54">
        <v>6.3</v>
      </c>
      <c r="R204" s="101">
        <v>0</v>
      </c>
      <c r="S204" s="56" t="s">
        <v>145</v>
      </c>
      <c r="AB204" s="214"/>
      <c r="AC204" s="214"/>
      <c r="AD204" s="832"/>
      <c r="AE204" s="214"/>
      <c r="AF204" s="215"/>
      <c r="AG204" s="215"/>
      <c r="AH204" s="215"/>
      <c r="AI204" s="215"/>
      <c r="AJ204" s="215"/>
      <c r="AK204" s="215"/>
      <c r="AL204" s="215"/>
    </row>
    <row r="205" spans="1:38" s="16" customFormat="1" ht="18" customHeight="1" x14ac:dyDescent="0.2">
      <c r="A205" s="301" t="s">
        <v>374</v>
      </c>
      <c r="B205" s="128" t="s">
        <v>375</v>
      </c>
      <c r="C205" s="302" t="s">
        <v>27</v>
      </c>
      <c r="D205" s="130" t="s">
        <v>28</v>
      </c>
      <c r="E205" s="131">
        <v>236</v>
      </c>
      <c r="F205" s="132">
        <v>22</v>
      </c>
      <c r="G205" s="449">
        <v>32420</v>
      </c>
      <c r="H205" s="136">
        <v>0</v>
      </c>
      <c r="I205" s="137">
        <v>0</v>
      </c>
      <c r="J205" s="136">
        <v>0</v>
      </c>
      <c r="K205" s="137">
        <v>0</v>
      </c>
      <c r="L205" s="121">
        <v>0</v>
      </c>
      <c r="M205" s="122">
        <v>0</v>
      </c>
      <c r="N205" s="121">
        <f t="shared" ref="N205:O207" si="87">+H205+J205+L205</f>
        <v>0</v>
      </c>
      <c r="O205" s="123">
        <f t="shared" si="87"/>
        <v>0</v>
      </c>
      <c r="P205" s="616" t="s">
        <v>99</v>
      </c>
      <c r="Q205" s="54">
        <v>6.3</v>
      </c>
      <c r="R205" s="101">
        <v>0</v>
      </c>
      <c r="S205" s="56" t="s">
        <v>145</v>
      </c>
      <c r="AB205" s="4"/>
      <c r="AC205" s="4"/>
      <c r="AD205" s="830"/>
      <c r="AE205" s="4"/>
      <c r="AF205" s="4"/>
      <c r="AG205" s="4"/>
      <c r="AH205" s="4"/>
      <c r="AI205" s="4"/>
      <c r="AJ205" s="4"/>
      <c r="AK205" s="4"/>
      <c r="AL205" s="4"/>
    </row>
    <row r="206" spans="1:38" ht="18" customHeight="1" x14ac:dyDescent="0.2">
      <c r="A206" s="301" t="s">
        <v>376</v>
      </c>
      <c r="B206" s="128" t="s">
        <v>377</v>
      </c>
      <c r="C206" s="302" t="s">
        <v>27</v>
      </c>
      <c r="D206" s="130" t="s">
        <v>28</v>
      </c>
      <c r="E206" s="305">
        <v>228</v>
      </c>
      <c r="F206" s="617">
        <v>8</v>
      </c>
      <c r="G206" s="303">
        <v>33635</v>
      </c>
      <c r="H206" s="318">
        <v>0</v>
      </c>
      <c r="I206" s="444">
        <v>0</v>
      </c>
      <c r="J206" s="318">
        <v>0</v>
      </c>
      <c r="K206" s="444">
        <v>0</v>
      </c>
      <c r="L206" s="50">
        <v>0</v>
      </c>
      <c r="M206" s="51">
        <v>0</v>
      </c>
      <c r="N206" s="50">
        <f t="shared" si="87"/>
        <v>0</v>
      </c>
      <c r="O206" s="52">
        <f t="shared" si="87"/>
        <v>0</v>
      </c>
      <c r="P206" s="616" t="s">
        <v>99</v>
      </c>
      <c r="Q206" s="54">
        <v>6.3</v>
      </c>
      <c r="R206" s="101">
        <v>0</v>
      </c>
      <c r="S206" s="56" t="s">
        <v>145</v>
      </c>
      <c r="AD206" s="830"/>
      <c r="AL206" s="4"/>
    </row>
    <row r="207" spans="1:38" ht="18" customHeight="1" x14ac:dyDescent="0.2">
      <c r="A207" s="604" t="s">
        <v>526</v>
      </c>
      <c r="B207" s="618" t="s">
        <v>527</v>
      </c>
      <c r="C207" s="606" t="s">
        <v>528</v>
      </c>
      <c r="D207" s="607" t="s">
        <v>28</v>
      </c>
      <c r="E207" s="619">
        <v>39</v>
      </c>
      <c r="F207" s="620">
        <v>0</v>
      </c>
      <c r="G207" s="621">
        <v>43694</v>
      </c>
      <c r="H207" s="622">
        <v>0</v>
      </c>
      <c r="I207" s="623">
        <v>0</v>
      </c>
      <c r="J207" s="622">
        <v>0</v>
      </c>
      <c r="K207" s="623">
        <v>0</v>
      </c>
      <c r="L207" s="624">
        <v>0</v>
      </c>
      <c r="M207" s="625">
        <v>0</v>
      </c>
      <c r="N207" s="624">
        <f t="shared" si="87"/>
        <v>0</v>
      </c>
      <c r="O207" s="626">
        <f t="shared" si="87"/>
        <v>0</v>
      </c>
      <c r="P207" s="616" t="s">
        <v>99</v>
      </c>
      <c r="Q207" s="100">
        <v>5.7</v>
      </c>
      <c r="R207" s="101">
        <v>0</v>
      </c>
      <c r="S207" s="627" t="s">
        <v>55</v>
      </c>
      <c r="AD207" s="830"/>
      <c r="AL207" s="4"/>
    </row>
    <row r="208" spans="1:38" s="21" customFormat="1" ht="18" customHeight="1" x14ac:dyDescent="0.2">
      <c r="A208" s="628" t="s">
        <v>378</v>
      </c>
      <c r="B208" s="629" t="s">
        <v>379</v>
      </c>
      <c r="C208" s="177"/>
      <c r="D208" s="178"/>
      <c r="E208" s="630"/>
      <c r="F208" s="631"/>
      <c r="G208" s="632"/>
      <c r="H208" s="633">
        <f t="shared" ref="H208:M208" si="88">SUM(H209:H210)</f>
        <v>5</v>
      </c>
      <c r="I208" s="634">
        <f t="shared" si="88"/>
        <v>3</v>
      </c>
      <c r="J208" s="633">
        <f t="shared" si="88"/>
        <v>0</v>
      </c>
      <c r="K208" s="634">
        <f t="shared" si="88"/>
        <v>0</v>
      </c>
      <c r="L208" s="635">
        <f t="shared" si="88"/>
        <v>8.3000000000000007</v>
      </c>
      <c r="M208" s="636">
        <f t="shared" si="88"/>
        <v>0.3</v>
      </c>
      <c r="N208" s="635">
        <f t="shared" ref="N208:O210" si="89">+H208+J208+L208</f>
        <v>13.3</v>
      </c>
      <c r="O208" s="637">
        <f>+I208+K208+M208</f>
        <v>3.3</v>
      </c>
      <c r="P208" s="99"/>
      <c r="Q208" s="638">
        <f>SUM(Q209:Q210)</f>
        <v>19.8</v>
      </c>
      <c r="R208" s="636">
        <f>SUM(R209:R210)</f>
        <v>11.7</v>
      </c>
      <c r="S208" s="639"/>
      <c r="AB208" s="640">
        <f t="shared" ref="AB208:AL208" si="90">+H208</f>
        <v>5</v>
      </c>
      <c r="AC208" s="640">
        <f t="shared" si="90"/>
        <v>3</v>
      </c>
      <c r="AD208" s="834">
        <f t="shared" si="90"/>
        <v>0</v>
      </c>
      <c r="AE208" s="640">
        <f t="shared" si="90"/>
        <v>0</v>
      </c>
      <c r="AF208" s="641">
        <f t="shared" si="90"/>
        <v>8.3000000000000007</v>
      </c>
      <c r="AG208" s="641">
        <f t="shared" si="90"/>
        <v>0.3</v>
      </c>
      <c r="AH208" s="641">
        <f t="shared" si="90"/>
        <v>13.3</v>
      </c>
      <c r="AI208" s="641">
        <f t="shared" si="90"/>
        <v>3.3</v>
      </c>
      <c r="AJ208" s="641">
        <f t="shared" si="90"/>
        <v>0</v>
      </c>
      <c r="AK208" s="641">
        <f t="shared" si="90"/>
        <v>19.8</v>
      </c>
      <c r="AL208" s="641">
        <f t="shared" si="90"/>
        <v>11.7</v>
      </c>
    </row>
    <row r="209" spans="1:38" s="655" customFormat="1" ht="18" customHeight="1" x14ac:dyDescent="0.2">
      <c r="A209" s="642" t="s">
        <v>482</v>
      </c>
      <c r="B209" s="643" t="s">
        <v>380</v>
      </c>
      <c r="C209" s="644" t="s">
        <v>20</v>
      </c>
      <c r="D209" s="645" t="s">
        <v>28</v>
      </c>
      <c r="E209" s="106">
        <v>1247</v>
      </c>
      <c r="F209" s="646">
        <v>69</v>
      </c>
      <c r="G209" s="647">
        <v>30453</v>
      </c>
      <c r="H209" s="648">
        <v>5</v>
      </c>
      <c r="I209" s="649">
        <v>3</v>
      </c>
      <c r="J209" s="648">
        <v>0</v>
      </c>
      <c r="K209" s="649">
        <v>0</v>
      </c>
      <c r="L209" s="650">
        <v>8.3000000000000007</v>
      </c>
      <c r="M209" s="651">
        <v>0.3</v>
      </c>
      <c r="N209" s="650">
        <f t="shared" si="89"/>
        <v>13.3</v>
      </c>
      <c r="O209" s="652">
        <f t="shared" si="89"/>
        <v>3.3</v>
      </c>
      <c r="P209" s="653" t="s">
        <v>34</v>
      </c>
      <c r="Q209" s="654">
        <v>1.5</v>
      </c>
      <c r="R209" s="101">
        <v>0</v>
      </c>
      <c r="S209" s="56"/>
      <c r="AA209" s="656"/>
      <c r="AB209" s="656"/>
      <c r="AC209" s="656"/>
      <c r="AD209" s="854"/>
      <c r="AE209" s="656"/>
      <c r="AF209" s="656"/>
      <c r="AG209" s="656"/>
      <c r="AH209" s="656"/>
      <c r="AI209" s="656"/>
      <c r="AJ209" s="656"/>
    </row>
    <row r="210" spans="1:38" s="666" customFormat="1" ht="18" customHeight="1" x14ac:dyDescent="0.2">
      <c r="A210" s="657" t="s">
        <v>481</v>
      </c>
      <c r="B210" s="643" t="s">
        <v>381</v>
      </c>
      <c r="C210" s="644" t="s">
        <v>20</v>
      </c>
      <c r="D210" s="645" t="s">
        <v>28</v>
      </c>
      <c r="E210" s="45">
        <v>1231</v>
      </c>
      <c r="F210" s="658">
        <v>101</v>
      </c>
      <c r="G210" s="659">
        <v>36617</v>
      </c>
      <c r="H210" s="660">
        <v>0</v>
      </c>
      <c r="I210" s="661">
        <v>0</v>
      </c>
      <c r="J210" s="660">
        <v>0</v>
      </c>
      <c r="K210" s="661">
        <v>0</v>
      </c>
      <c r="L210" s="662">
        <v>0</v>
      </c>
      <c r="M210" s="663">
        <v>0</v>
      </c>
      <c r="N210" s="662">
        <f t="shared" si="89"/>
        <v>0</v>
      </c>
      <c r="O210" s="664">
        <f t="shared" si="89"/>
        <v>0</v>
      </c>
      <c r="P210" s="665" t="s">
        <v>34</v>
      </c>
      <c r="Q210" s="654">
        <v>18.3</v>
      </c>
      <c r="R210" s="101">
        <v>11.7</v>
      </c>
      <c r="S210" s="56" t="s">
        <v>55</v>
      </c>
      <c r="AA210" s="427"/>
      <c r="AB210" s="427"/>
      <c r="AC210" s="427"/>
      <c r="AD210" s="845"/>
      <c r="AE210" s="427"/>
      <c r="AF210" s="427"/>
      <c r="AG210" s="427"/>
      <c r="AH210" s="427"/>
      <c r="AI210" s="427"/>
      <c r="AJ210" s="427"/>
    </row>
    <row r="211" spans="1:38" s="16" customFormat="1" ht="18" customHeight="1" x14ac:dyDescent="0.2">
      <c r="A211" s="260" t="s">
        <v>382</v>
      </c>
      <c r="B211" s="240" t="s">
        <v>383</v>
      </c>
      <c r="C211" s="241"/>
      <c r="D211" s="242"/>
      <c r="E211" s="307"/>
      <c r="F211" s="308"/>
      <c r="G211" s="469"/>
      <c r="H211" s="309">
        <f t="shared" ref="H211:M211" si="91">SUM(H212:H215)</f>
        <v>0</v>
      </c>
      <c r="I211" s="310">
        <f t="shared" si="91"/>
        <v>0</v>
      </c>
      <c r="J211" s="309">
        <f t="shared" si="91"/>
        <v>0</v>
      </c>
      <c r="K211" s="310">
        <f t="shared" si="91"/>
        <v>0</v>
      </c>
      <c r="L211" s="309">
        <f t="shared" si="91"/>
        <v>0</v>
      </c>
      <c r="M211" s="667">
        <f t="shared" si="91"/>
        <v>0</v>
      </c>
      <c r="N211" s="230">
        <f t="shared" ref="N211:O223" si="92">+H211+J211+L211</f>
        <v>0</v>
      </c>
      <c r="O211" s="232">
        <f t="shared" si="92"/>
        <v>0</v>
      </c>
      <c r="P211" s="53"/>
      <c r="Q211" s="314">
        <f>SUM(Q212:Q215)</f>
        <v>30.5</v>
      </c>
      <c r="R211" s="315">
        <f>SUM(R212:R215)</f>
        <v>19</v>
      </c>
      <c r="S211" s="250"/>
      <c r="AB211" s="437">
        <f t="shared" ref="AB211:AL211" si="93">+H211</f>
        <v>0</v>
      </c>
      <c r="AC211" s="437">
        <f t="shared" si="93"/>
        <v>0</v>
      </c>
      <c r="AD211" s="848">
        <f t="shared" si="93"/>
        <v>0</v>
      </c>
      <c r="AE211" s="437">
        <f t="shared" si="93"/>
        <v>0</v>
      </c>
      <c r="AF211" s="437">
        <f t="shared" si="93"/>
        <v>0</v>
      </c>
      <c r="AG211" s="437">
        <f t="shared" si="93"/>
        <v>0</v>
      </c>
      <c r="AH211" s="437">
        <f t="shared" si="93"/>
        <v>0</v>
      </c>
      <c r="AI211" s="437">
        <f t="shared" si="93"/>
        <v>0</v>
      </c>
      <c r="AJ211" s="437">
        <f t="shared" si="93"/>
        <v>0</v>
      </c>
      <c r="AK211" s="437">
        <f t="shared" si="93"/>
        <v>30.5</v>
      </c>
      <c r="AL211" s="437">
        <f t="shared" si="93"/>
        <v>19</v>
      </c>
    </row>
    <row r="212" spans="1:38" s="16" customFormat="1" ht="18" customHeight="1" x14ac:dyDescent="0.2">
      <c r="A212" s="280" t="s">
        <v>384</v>
      </c>
      <c r="B212" s="42" t="s">
        <v>385</v>
      </c>
      <c r="C212" s="105" t="s">
        <v>20</v>
      </c>
      <c r="D212" s="44" t="s">
        <v>28</v>
      </c>
      <c r="E212" s="106">
        <v>2271</v>
      </c>
      <c r="F212" s="107">
        <v>138</v>
      </c>
      <c r="G212" s="108">
        <v>36312</v>
      </c>
      <c r="H212" s="318">
        <v>0</v>
      </c>
      <c r="I212" s="444">
        <v>0</v>
      </c>
      <c r="J212" s="318">
        <v>0</v>
      </c>
      <c r="K212" s="444">
        <v>0</v>
      </c>
      <c r="L212" s="50">
        <v>0</v>
      </c>
      <c r="M212" s="51">
        <v>0</v>
      </c>
      <c r="N212" s="50">
        <f t="shared" si="92"/>
        <v>0</v>
      </c>
      <c r="O212" s="52">
        <f t="shared" si="92"/>
        <v>0</v>
      </c>
      <c r="P212" s="53" t="s">
        <v>99</v>
      </c>
      <c r="Q212" s="54">
        <v>20.100000000000001</v>
      </c>
      <c r="R212" s="55">
        <v>14</v>
      </c>
      <c r="S212" s="113" t="s">
        <v>145</v>
      </c>
      <c r="AB212" s="4"/>
      <c r="AC212" s="4"/>
      <c r="AD212" s="830"/>
      <c r="AE212" s="4"/>
      <c r="AF212" s="4"/>
      <c r="AG212" s="4"/>
      <c r="AH212" s="4"/>
      <c r="AI212" s="4"/>
      <c r="AJ212" s="4"/>
      <c r="AK212" s="4"/>
      <c r="AL212" s="4"/>
    </row>
    <row r="213" spans="1:38" ht="18" customHeight="1" x14ac:dyDescent="0.2">
      <c r="A213" s="267" t="s">
        <v>386</v>
      </c>
      <c r="B213" s="88" t="s">
        <v>387</v>
      </c>
      <c r="C213" s="89" t="s">
        <v>64</v>
      </c>
      <c r="D213" s="90" t="s">
        <v>28</v>
      </c>
      <c r="E213" s="91">
        <v>507</v>
      </c>
      <c r="F213" s="92">
        <v>28</v>
      </c>
      <c r="G213" s="93">
        <v>33596</v>
      </c>
      <c r="H213" s="318">
        <v>0</v>
      </c>
      <c r="I213" s="444">
        <v>0</v>
      </c>
      <c r="J213" s="318">
        <v>0</v>
      </c>
      <c r="K213" s="444">
        <v>0</v>
      </c>
      <c r="L213" s="50">
        <v>0</v>
      </c>
      <c r="M213" s="51">
        <v>0</v>
      </c>
      <c r="N213" s="50">
        <f t="shared" si="92"/>
        <v>0</v>
      </c>
      <c r="O213" s="52">
        <f t="shared" si="92"/>
        <v>0</v>
      </c>
      <c r="P213" s="53" t="s">
        <v>99</v>
      </c>
      <c r="Q213" s="100">
        <v>10.4</v>
      </c>
      <c r="R213" s="55">
        <v>5</v>
      </c>
      <c r="S213" s="113" t="s">
        <v>145</v>
      </c>
      <c r="AB213" s="214"/>
      <c r="AC213" s="214"/>
      <c r="AD213" s="832"/>
      <c r="AE213" s="214"/>
      <c r="AF213" s="215"/>
      <c r="AG213" s="215"/>
      <c r="AH213" s="215"/>
      <c r="AI213" s="215"/>
      <c r="AJ213" s="215"/>
      <c r="AK213" s="215"/>
      <c r="AL213" s="215"/>
    </row>
    <row r="214" spans="1:38" ht="18" customHeight="1" x14ac:dyDescent="0.2">
      <c r="A214" s="280" t="s">
        <v>388</v>
      </c>
      <c r="B214" s="42" t="s">
        <v>389</v>
      </c>
      <c r="C214" s="105" t="s">
        <v>64</v>
      </c>
      <c r="D214" s="44" t="s">
        <v>28</v>
      </c>
      <c r="E214" s="106">
        <v>187</v>
      </c>
      <c r="F214" s="107">
        <v>14</v>
      </c>
      <c r="G214" s="108">
        <v>31898</v>
      </c>
      <c r="H214" s="318">
        <v>0</v>
      </c>
      <c r="I214" s="444">
        <v>0</v>
      </c>
      <c r="J214" s="318">
        <v>0</v>
      </c>
      <c r="K214" s="444">
        <v>0</v>
      </c>
      <c r="L214" s="50">
        <v>0</v>
      </c>
      <c r="M214" s="51">
        <v>0</v>
      </c>
      <c r="N214" s="50">
        <f t="shared" si="92"/>
        <v>0</v>
      </c>
      <c r="O214" s="52">
        <f t="shared" si="92"/>
        <v>0</v>
      </c>
      <c r="P214" s="53" t="s">
        <v>99</v>
      </c>
      <c r="Q214" s="861" t="s">
        <v>390</v>
      </c>
      <c r="R214" s="862"/>
      <c r="S214" s="113" t="s">
        <v>145</v>
      </c>
      <c r="AB214" s="214"/>
      <c r="AC214" s="214"/>
      <c r="AD214" s="832"/>
      <c r="AE214" s="214"/>
      <c r="AF214" s="215"/>
      <c r="AG214" s="215"/>
      <c r="AH214" s="215"/>
      <c r="AI214" s="215"/>
      <c r="AJ214" s="215"/>
      <c r="AK214" s="215"/>
      <c r="AL214" s="215"/>
    </row>
    <row r="215" spans="1:38" ht="18" customHeight="1" x14ac:dyDescent="0.2">
      <c r="A215" s="304" t="s">
        <v>391</v>
      </c>
      <c r="B215" s="42" t="s">
        <v>392</v>
      </c>
      <c r="C215" s="105" t="s">
        <v>64</v>
      </c>
      <c r="D215" s="44" t="s">
        <v>28</v>
      </c>
      <c r="E215" s="45">
        <v>100</v>
      </c>
      <c r="F215" s="668">
        <v>6</v>
      </c>
      <c r="G215" s="317">
        <v>37821</v>
      </c>
      <c r="H215" s="318">
        <v>0</v>
      </c>
      <c r="I215" s="444">
        <v>0</v>
      </c>
      <c r="J215" s="318">
        <v>0</v>
      </c>
      <c r="K215" s="444">
        <v>0</v>
      </c>
      <c r="L215" s="50">
        <v>0</v>
      </c>
      <c r="M215" s="51">
        <v>0</v>
      </c>
      <c r="N215" s="50">
        <f t="shared" si="92"/>
        <v>0</v>
      </c>
      <c r="O215" s="52">
        <f t="shared" si="92"/>
        <v>0</v>
      </c>
      <c r="P215" s="53" t="s">
        <v>99</v>
      </c>
      <c r="Q215" s="861" t="s">
        <v>393</v>
      </c>
      <c r="R215" s="862"/>
      <c r="S215" s="113" t="s">
        <v>145</v>
      </c>
      <c r="AD215" s="830"/>
      <c r="AL215" s="4"/>
    </row>
    <row r="216" spans="1:38" s="11" customFormat="1" ht="18" customHeight="1" x14ac:dyDescent="0.2">
      <c r="A216" s="349" t="s">
        <v>529</v>
      </c>
      <c r="B216" s="587" t="s">
        <v>530</v>
      </c>
      <c r="C216" s="351"/>
      <c r="D216" s="352"/>
      <c r="E216" s="353"/>
      <c r="F216" s="354"/>
      <c r="G216" s="355"/>
      <c r="H216" s="669">
        <f t="shared" ref="H216:L216" si="94">SUM(H217:H218)</f>
        <v>8</v>
      </c>
      <c r="I216" s="670">
        <f t="shared" si="94"/>
        <v>4</v>
      </c>
      <c r="J216" s="669">
        <f t="shared" si="94"/>
        <v>0</v>
      </c>
      <c r="K216" s="670">
        <f t="shared" si="94"/>
        <v>0</v>
      </c>
      <c r="L216" s="669">
        <f t="shared" si="94"/>
        <v>27.099999999999998</v>
      </c>
      <c r="M216" s="670">
        <f>SUM(M217:M218)</f>
        <v>26.2</v>
      </c>
      <c r="N216" s="358">
        <f t="shared" si="92"/>
        <v>35.099999999999994</v>
      </c>
      <c r="O216" s="360">
        <f>+I216+K216+M216</f>
        <v>30.2</v>
      </c>
      <c r="P216" s="377"/>
      <c r="Q216" s="539"/>
      <c r="R216" s="592"/>
      <c r="S216" s="363"/>
      <c r="AB216" s="364">
        <f t="shared" ref="AB216:AL216" si="95">+H216</f>
        <v>8</v>
      </c>
      <c r="AC216" s="364">
        <f t="shared" si="95"/>
        <v>4</v>
      </c>
      <c r="AD216" s="838">
        <f t="shared" si="95"/>
        <v>0</v>
      </c>
      <c r="AE216" s="364">
        <f t="shared" si="95"/>
        <v>0</v>
      </c>
      <c r="AF216" s="364">
        <f t="shared" si="95"/>
        <v>27.099999999999998</v>
      </c>
      <c r="AG216" s="364">
        <f t="shared" si="95"/>
        <v>26.2</v>
      </c>
      <c r="AH216" s="364">
        <f t="shared" si="95"/>
        <v>35.099999999999994</v>
      </c>
      <c r="AI216" s="364">
        <f t="shared" si="95"/>
        <v>30.2</v>
      </c>
      <c r="AJ216" s="364">
        <f t="shared" si="95"/>
        <v>0</v>
      </c>
      <c r="AK216" s="364">
        <f t="shared" si="95"/>
        <v>0</v>
      </c>
      <c r="AL216" s="364">
        <f t="shared" si="95"/>
        <v>0</v>
      </c>
    </row>
    <row r="217" spans="1:38" s="11" customFormat="1" ht="18" customHeight="1" x14ac:dyDescent="0.2">
      <c r="A217" s="543" t="s">
        <v>394</v>
      </c>
      <c r="B217" s="458" t="s">
        <v>531</v>
      </c>
      <c r="C217" s="367" t="s">
        <v>495</v>
      </c>
      <c r="D217" s="368" t="s">
        <v>499</v>
      </c>
      <c r="E217" s="544">
        <v>1694</v>
      </c>
      <c r="F217" s="545">
        <v>65</v>
      </c>
      <c r="G217" s="371">
        <v>30530</v>
      </c>
      <c r="H217" s="596">
        <v>6</v>
      </c>
      <c r="I217" s="671">
        <v>3</v>
      </c>
      <c r="J217" s="596">
        <v>0</v>
      </c>
      <c r="K217" s="671">
        <v>0</v>
      </c>
      <c r="L217" s="598">
        <v>17.899999999999999</v>
      </c>
      <c r="M217" s="599">
        <v>17</v>
      </c>
      <c r="N217" s="598">
        <f t="shared" si="92"/>
        <v>23.9</v>
      </c>
      <c r="O217" s="600">
        <f t="shared" si="92"/>
        <v>20</v>
      </c>
      <c r="P217" s="377" t="s">
        <v>518</v>
      </c>
      <c r="Q217" s="672"/>
      <c r="R217" s="673"/>
      <c r="S217" s="363"/>
      <c r="AB217" s="385"/>
      <c r="AC217" s="385"/>
      <c r="AD217" s="841"/>
      <c r="AE217" s="385"/>
      <c r="AF217" s="385"/>
      <c r="AG217" s="385"/>
      <c r="AH217" s="385"/>
      <c r="AI217" s="385"/>
      <c r="AJ217" s="385"/>
      <c r="AK217" s="385"/>
      <c r="AL217" s="385"/>
    </row>
    <row r="218" spans="1:38" s="11" customFormat="1" ht="18" customHeight="1" x14ac:dyDescent="0.2">
      <c r="A218" s="543" t="s">
        <v>395</v>
      </c>
      <c r="B218" s="458" t="s">
        <v>532</v>
      </c>
      <c r="C218" s="674" t="s">
        <v>533</v>
      </c>
      <c r="D218" s="675" t="s">
        <v>534</v>
      </c>
      <c r="E218" s="676">
        <v>581</v>
      </c>
      <c r="F218" s="677">
        <v>65</v>
      </c>
      <c r="G218" s="678">
        <v>42677</v>
      </c>
      <c r="H218" s="679">
        <v>2</v>
      </c>
      <c r="I218" s="680">
        <v>1</v>
      </c>
      <c r="J218" s="679">
        <v>0</v>
      </c>
      <c r="K218" s="680">
        <v>0</v>
      </c>
      <c r="L218" s="681">
        <v>9.1999999999999993</v>
      </c>
      <c r="M218" s="682">
        <v>9.1999999999999993</v>
      </c>
      <c r="N218" s="683">
        <f t="shared" si="92"/>
        <v>11.2</v>
      </c>
      <c r="O218" s="684">
        <f t="shared" si="92"/>
        <v>10.199999999999999</v>
      </c>
      <c r="P218" s="685" t="s">
        <v>497</v>
      </c>
      <c r="Q218" s="672"/>
      <c r="R218" s="673"/>
      <c r="S218" s="363"/>
      <c r="AB218" s="385"/>
      <c r="AC218" s="385"/>
      <c r="AD218" s="841"/>
      <c r="AE218" s="385"/>
      <c r="AF218" s="385"/>
      <c r="AG218" s="385"/>
      <c r="AH218" s="385"/>
      <c r="AI218" s="385"/>
      <c r="AJ218" s="385"/>
      <c r="AK218" s="385"/>
      <c r="AL218" s="385"/>
    </row>
    <row r="219" spans="1:38" s="686" customFormat="1" ht="18" customHeight="1" x14ac:dyDescent="0.2">
      <c r="A219" s="260" t="s">
        <v>396</v>
      </c>
      <c r="B219" s="240" t="s">
        <v>397</v>
      </c>
      <c r="C219" s="241"/>
      <c r="D219" s="242"/>
      <c r="E219" s="307"/>
      <c r="F219" s="308"/>
      <c r="G219" s="469"/>
      <c r="H219" s="309">
        <f t="shared" ref="H219:M219" si="96">SUM(H220:H223)</f>
        <v>9</v>
      </c>
      <c r="I219" s="310">
        <f t="shared" si="96"/>
        <v>3</v>
      </c>
      <c r="J219" s="309">
        <f t="shared" si="96"/>
        <v>0</v>
      </c>
      <c r="K219" s="310">
        <f t="shared" si="96"/>
        <v>0</v>
      </c>
      <c r="L219" s="311">
        <f t="shared" si="96"/>
        <v>6.5</v>
      </c>
      <c r="M219" s="312">
        <f t="shared" si="96"/>
        <v>0</v>
      </c>
      <c r="N219" s="311">
        <f t="shared" si="92"/>
        <v>15.5</v>
      </c>
      <c r="O219" s="232">
        <f>+I219+K219+M219</f>
        <v>3</v>
      </c>
      <c r="P219" s="53"/>
      <c r="Q219" s="314"/>
      <c r="R219" s="315"/>
      <c r="S219" s="250"/>
      <c r="AB219" s="437">
        <f t="shared" ref="AB219:AL219" si="97">+H219</f>
        <v>9</v>
      </c>
      <c r="AC219" s="437">
        <f t="shared" si="97"/>
        <v>3</v>
      </c>
      <c r="AD219" s="848">
        <f t="shared" si="97"/>
        <v>0</v>
      </c>
      <c r="AE219" s="437">
        <f t="shared" si="97"/>
        <v>0</v>
      </c>
      <c r="AF219" s="437">
        <f t="shared" si="97"/>
        <v>6.5</v>
      </c>
      <c r="AG219" s="437">
        <f t="shared" si="97"/>
        <v>0</v>
      </c>
      <c r="AH219" s="437">
        <f t="shared" si="97"/>
        <v>15.5</v>
      </c>
      <c r="AI219" s="827">
        <f>+O219</f>
        <v>3</v>
      </c>
      <c r="AJ219" s="437">
        <f t="shared" si="97"/>
        <v>0</v>
      </c>
      <c r="AK219" s="437">
        <f t="shared" si="97"/>
        <v>0</v>
      </c>
      <c r="AL219" s="437">
        <f t="shared" si="97"/>
        <v>0</v>
      </c>
    </row>
    <row r="220" spans="1:38" s="16" customFormat="1" ht="18" customHeight="1" x14ac:dyDescent="0.2">
      <c r="A220" s="280" t="s">
        <v>398</v>
      </c>
      <c r="B220" s="42" t="s">
        <v>399</v>
      </c>
      <c r="C220" s="105" t="s">
        <v>20</v>
      </c>
      <c r="D220" s="44" t="s">
        <v>21</v>
      </c>
      <c r="E220" s="106">
        <v>1811</v>
      </c>
      <c r="F220" s="107">
        <v>94</v>
      </c>
      <c r="G220" s="108">
        <v>29016</v>
      </c>
      <c r="H220" s="318">
        <v>9</v>
      </c>
      <c r="I220" s="444">
        <v>3</v>
      </c>
      <c r="J220" s="318">
        <v>0</v>
      </c>
      <c r="K220" s="444">
        <v>0</v>
      </c>
      <c r="L220" s="50">
        <v>6.5</v>
      </c>
      <c r="M220" s="51" t="s">
        <v>43</v>
      </c>
      <c r="N220" s="50">
        <f t="shared" si="92"/>
        <v>15.5</v>
      </c>
      <c r="O220" s="52">
        <f>+I220+K220</f>
        <v>3</v>
      </c>
      <c r="P220" s="53" t="s">
        <v>22</v>
      </c>
      <c r="Q220" s="54"/>
      <c r="R220" s="55"/>
      <c r="S220" s="56"/>
      <c r="AB220" s="437"/>
      <c r="AC220" s="437"/>
      <c r="AD220" s="848"/>
      <c r="AE220" s="437"/>
      <c r="AF220" s="437"/>
      <c r="AG220" s="437"/>
      <c r="AH220" s="437"/>
      <c r="AI220" s="437"/>
      <c r="AJ220" s="437"/>
      <c r="AK220" s="437"/>
    </row>
    <row r="221" spans="1:38" s="16" customFormat="1" ht="18" customHeight="1" x14ac:dyDescent="0.2">
      <c r="A221" s="280" t="s">
        <v>400</v>
      </c>
      <c r="B221" s="42" t="s">
        <v>401</v>
      </c>
      <c r="C221" s="105" t="s">
        <v>64</v>
      </c>
      <c r="D221" s="44" t="s">
        <v>28</v>
      </c>
      <c r="E221" s="106">
        <v>25</v>
      </c>
      <c r="F221" s="107">
        <v>8</v>
      </c>
      <c r="G221" s="108">
        <v>28095</v>
      </c>
      <c r="H221" s="136">
        <v>0</v>
      </c>
      <c r="I221" s="137">
        <v>0</v>
      </c>
      <c r="J221" s="136">
        <v>0</v>
      </c>
      <c r="K221" s="137">
        <v>0</v>
      </c>
      <c r="L221" s="121">
        <v>0</v>
      </c>
      <c r="M221" s="51">
        <v>0</v>
      </c>
      <c r="N221" s="121">
        <f t="shared" si="92"/>
        <v>0</v>
      </c>
      <c r="O221" s="123">
        <f>+I221+K221+M221</f>
        <v>0</v>
      </c>
      <c r="P221" s="53" t="s">
        <v>22</v>
      </c>
      <c r="Q221" s="54"/>
      <c r="R221" s="55"/>
      <c r="S221" s="56"/>
      <c r="AB221" s="687"/>
      <c r="AC221" s="687"/>
      <c r="AD221" s="848"/>
      <c r="AE221" s="687"/>
      <c r="AF221" s="687"/>
      <c r="AG221" s="687"/>
      <c r="AH221" s="687"/>
      <c r="AI221" s="687"/>
      <c r="AJ221" s="687"/>
      <c r="AK221" s="687"/>
    </row>
    <row r="222" spans="1:38" s="16" customFormat="1" ht="18" customHeight="1" x14ac:dyDescent="0.2">
      <c r="A222" s="688" t="s">
        <v>402</v>
      </c>
      <c r="B222" s="59" t="s">
        <v>403</v>
      </c>
      <c r="C222" s="689" t="s">
        <v>64</v>
      </c>
      <c r="D222" s="61" t="s">
        <v>28</v>
      </c>
      <c r="E222" s="690">
        <v>128</v>
      </c>
      <c r="F222" s="691">
        <v>20</v>
      </c>
      <c r="G222" s="692">
        <v>29526</v>
      </c>
      <c r="H222" s="693">
        <v>0</v>
      </c>
      <c r="I222" s="694">
        <v>0</v>
      </c>
      <c r="J222" s="693">
        <v>0</v>
      </c>
      <c r="K222" s="694">
        <v>0</v>
      </c>
      <c r="L222" s="166">
        <v>0</v>
      </c>
      <c r="M222" s="51">
        <v>0</v>
      </c>
      <c r="N222" s="166">
        <f t="shared" si="92"/>
        <v>0</v>
      </c>
      <c r="O222" s="167">
        <f>+I222+K222+M222</f>
        <v>0</v>
      </c>
      <c r="P222" s="53" t="s">
        <v>22</v>
      </c>
      <c r="Q222" s="695"/>
      <c r="R222" s="696"/>
      <c r="S222" s="56"/>
      <c r="AB222" s="214"/>
      <c r="AC222" s="214"/>
      <c r="AD222" s="832"/>
      <c r="AE222" s="214"/>
      <c r="AF222" s="215"/>
      <c r="AG222" s="215"/>
      <c r="AH222" s="215"/>
      <c r="AI222" s="215"/>
      <c r="AJ222" s="215"/>
      <c r="AK222" s="215"/>
    </row>
    <row r="223" spans="1:38" s="16" customFormat="1" ht="18" customHeight="1" thickBot="1" x14ac:dyDescent="0.25">
      <c r="A223" s="280" t="s">
        <v>404</v>
      </c>
      <c r="B223" s="697" t="s">
        <v>405</v>
      </c>
      <c r="C223" s="105" t="s">
        <v>64</v>
      </c>
      <c r="D223" s="44" t="s">
        <v>28</v>
      </c>
      <c r="E223" s="106">
        <v>37</v>
      </c>
      <c r="F223" s="107">
        <v>8</v>
      </c>
      <c r="G223" s="108">
        <v>29162</v>
      </c>
      <c r="H223" s="136">
        <v>0</v>
      </c>
      <c r="I223" s="137">
        <v>0</v>
      </c>
      <c r="J223" s="136">
        <v>0</v>
      </c>
      <c r="K223" s="137">
        <v>0</v>
      </c>
      <c r="L223" s="121">
        <v>0</v>
      </c>
      <c r="M223" s="51">
        <v>0</v>
      </c>
      <c r="N223" s="121">
        <f t="shared" si="92"/>
        <v>0</v>
      </c>
      <c r="O223" s="123">
        <f>+I223+K223+M223</f>
        <v>0</v>
      </c>
      <c r="P223" s="53" t="s">
        <v>22</v>
      </c>
      <c r="Q223" s="54"/>
      <c r="R223" s="55"/>
      <c r="S223" s="56"/>
      <c r="AB223" s="4"/>
      <c r="AC223" s="4"/>
      <c r="AD223" s="830"/>
      <c r="AE223" s="4"/>
      <c r="AF223" s="4"/>
      <c r="AG223" s="4"/>
      <c r="AH223" s="4"/>
      <c r="AI223" s="4"/>
      <c r="AJ223" s="4"/>
      <c r="AK223" s="4"/>
    </row>
    <row r="224" spans="1:38" s="5" customFormat="1" ht="18" customHeight="1" thickBot="1" x14ac:dyDescent="0.25">
      <c r="A224" s="863" t="s">
        <v>406</v>
      </c>
      <c r="B224" s="864"/>
      <c r="C224" s="75"/>
      <c r="D224" s="76"/>
      <c r="E224" s="77"/>
      <c r="F224" s="823"/>
      <c r="G224" s="79"/>
      <c r="H224" s="170">
        <f t="shared" ref="H224:O224" si="98">+AB224</f>
        <v>579</v>
      </c>
      <c r="I224" s="171">
        <f t="shared" si="98"/>
        <v>314</v>
      </c>
      <c r="J224" s="170">
        <f t="shared" si="98"/>
        <v>39</v>
      </c>
      <c r="K224" s="171">
        <f t="shared" si="98"/>
        <v>1</v>
      </c>
      <c r="L224" s="172">
        <f t="shared" si="98"/>
        <v>367.00000000000011</v>
      </c>
      <c r="M224" s="173">
        <f t="shared" si="98"/>
        <v>149.79999999999998</v>
      </c>
      <c r="N224" s="172">
        <f t="shared" si="98"/>
        <v>984.99999999999989</v>
      </c>
      <c r="O224" s="173">
        <f t="shared" si="98"/>
        <v>464.8</v>
      </c>
      <c r="P224" s="824"/>
      <c r="Q224" s="174">
        <f>+AK224</f>
        <v>1130.9000000000001</v>
      </c>
      <c r="R224" s="174">
        <f>+AL224</f>
        <v>601.30000000000007</v>
      </c>
      <c r="S224" s="86"/>
      <c r="AB224" s="698">
        <f t="shared" ref="AB224:AK224" si="99">SUM(AB17:AB223)</f>
        <v>579</v>
      </c>
      <c r="AC224" s="698">
        <f>SUM(AC17:AC223)</f>
        <v>314</v>
      </c>
      <c r="AD224" s="57">
        <f t="shared" si="99"/>
        <v>39</v>
      </c>
      <c r="AE224" s="57">
        <f t="shared" si="99"/>
        <v>1</v>
      </c>
      <c r="AF224" s="57">
        <f t="shared" si="99"/>
        <v>367.00000000000011</v>
      </c>
      <c r="AG224" s="215">
        <f t="shared" si="99"/>
        <v>149.79999999999998</v>
      </c>
      <c r="AH224" s="57">
        <f t="shared" si="99"/>
        <v>984.99999999999989</v>
      </c>
      <c r="AI224" s="826">
        <f>SUM(AI17:AI223)</f>
        <v>464.8</v>
      </c>
      <c r="AJ224" s="57">
        <f t="shared" si="99"/>
        <v>0</v>
      </c>
      <c r="AK224" s="57">
        <f t="shared" si="99"/>
        <v>1130.9000000000001</v>
      </c>
      <c r="AL224" s="699">
        <f>SUM(AL17:AL223)</f>
        <v>601.30000000000007</v>
      </c>
    </row>
    <row r="225" spans="1:38" ht="18" customHeight="1" x14ac:dyDescent="0.2">
      <c r="A225" s="700" t="s">
        <v>407</v>
      </c>
      <c r="B225" s="701" t="s">
        <v>408</v>
      </c>
      <c r="C225" s="702"/>
      <c r="D225" s="703"/>
      <c r="E225" s="704"/>
      <c r="F225" s="705"/>
      <c r="G225" s="706"/>
      <c r="H225" s="707">
        <f t="shared" ref="H225:M225" si="100">SUM(H226:H227)</f>
        <v>0</v>
      </c>
      <c r="I225" s="708">
        <f t="shared" si="100"/>
        <v>0</v>
      </c>
      <c r="J225" s="707">
        <f t="shared" si="100"/>
        <v>0</v>
      </c>
      <c r="K225" s="708">
        <f t="shared" si="100"/>
        <v>0</v>
      </c>
      <c r="L225" s="709">
        <f t="shared" si="100"/>
        <v>0</v>
      </c>
      <c r="M225" s="710">
        <f t="shared" si="100"/>
        <v>0</v>
      </c>
      <c r="N225" s="709">
        <f t="shared" ref="N225:O233" si="101">+H225+J225+L225</f>
        <v>0</v>
      </c>
      <c r="O225" s="711">
        <f t="shared" si="101"/>
        <v>0</v>
      </c>
      <c r="P225" s="712"/>
      <c r="Q225" s="713">
        <f>SUM(Q226:Q227)</f>
        <v>11</v>
      </c>
      <c r="R225" s="710">
        <f>SUM(R226:R227)</f>
        <v>9</v>
      </c>
      <c r="S225" s="714"/>
      <c r="AB225" s="214">
        <f t="shared" ref="AB225:AL225" si="102">+H225</f>
        <v>0</v>
      </c>
      <c r="AC225" s="214">
        <f t="shared" si="102"/>
        <v>0</v>
      </c>
      <c r="AD225" s="214">
        <f t="shared" si="102"/>
        <v>0</v>
      </c>
      <c r="AE225" s="214">
        <f t="shared" si="102"/>
        <v>0</v>
      </c>
      <c r="AF225" s="215">
        <f t="shared" si="102"/>
        <v>0</v>
      </c>
      <c r="AG225" s="215">
        <f t="shared" si="102"/>
        <v>0</v>
      </c>
      <c r="AH225" s="215">
        <f t="shared" si="102"/>
        <v>0</v>
      </c>
      <c r="AI225" s="215">
        <f t="shared" si="102"/>
        <v>0</v>
      </c>
      <c r="AJ225" s="215">
        <f t="shared" si="102"/>
        <v>0</v>
      </c>
      <c r="AK225" s="215">
        <f t="shared" si="102"/>
        <v>11</v>
      </c>
      <c r="AL225" s="215">
        <f t="shared" si="102"/>
        <v>9</v>
      </c>
    </row>
    <row r="226" spans="1:38" s="16" customFormat="1" ht="18" customHeight="1" x14ac:dyDescent="0.2">
      <c r="A226" s="715" t="s">
        <v>409</v>
      </c>
      <c r="B226" s="716" t="s">
        <v>410</v>
      </c>
      <c r="C226" s="717" t="s">
        <v>20</v>
      </c>
      <c r="D226" s="718" t="s">
        <v>21</v>
      </c>
      <c r="E226" s="719">
        <v>807.7</v>
      </c>
      <c r="F226" s="720">
        <v>36</v>
      </c>
      <c r="G226" s="721">
        <v>31983</v>
      </c>
      <c r="H226" s="146">
        <v>0</v>
      </c>
      <c r="I226" s="252">
        <v>0</v>
      </c>
      <c r="J226" s="146">
        <v>0</v>
      </c>
      <c r="K226" s="252">
        <v>0</v>
      </c>
      <c r="L226" s="148">
        <v>0</v>
      </c>
      <c r="M226" s="722">
        <v>0</v>
      </c>
      <c r="N226" s="723">
        <f t="shared" si="101"/>
        <v>0</v>
      </c>
      <c r="O226" s="724">
        <f t="shared" si="101"/>
        <v>0</v>
      </c>
      <c r="P226" s="725" t="s">
        <v>137</v>
      </c>
      <c r="Q226" s="726">
        <v>11</v>
      </c>
      <c r="R226" s="101">
        <v>9</v>
      </c>
      <c r="S226" s="727" t="s">
        <v>145</v>
      </c>
      <c r="AB226" s="437"/>
      <c r="AC226" s="437"/>
      <c r="AD226" s="437"/>
      <c r="AE226" s="437"/>
      <c r="AF226" s="437"/>
      <c r="AG226" s="437"/>
      <c r="AH226" s="437"/>
      <c r="AI226" s="437"/>
      <c r="AJ226" s="437"/>
      <c r="AK226" s="437"/>
      <c r="AL226" s="437"/>
    </row>
    <row r="227" spans="1:38" s="16" customFormat="1" ht="18" customHeight="1" x14ac:dyDescent="0.2">
      <c r="A227" s="715" t="s">
        <v>411</v>
      </c>
      <c r="B227" s="716" t="s">
        <v>412</v>
      </c>
      <c r="C227" s="717" t="s">
        <v>64</v>
      </c>
      <c r="D227" s="718" t="s">
        <v>28</v>
      </c>
      <c r="E227" s="728" t="s">
        <v>43</v>
      </c>
      <c r="F227" s="729" t="s">
        <v>46</v>
      </c>
      <c r="G227" s="721">
        <v>40898</v>
      </c>
      <c r="H227" s="146">
        <v>0</v>
      </c>
      <c r="I227" s="252">
        <v>0</v>
      </c>
      <c r="J227" s="146">
        <v>0</v>
      </c>
      <c r="K227" s="252">
        <v>0</v>
      </c>
      <c r="L227" s="148">
        <v>0</v>
      </c>
      <c r="M227" s="722">
        <v>0</v>
      </c>
      <c r="N227" s="723">
        <f t="shared" si="101"/>
        <v>0</v>
      </c>
      <c r="O227" s="724">
        <f t="shared" si="101"/>
        <v>0</v>
      </c>
      <c r="P227" s="725" t="s">
        <v>137</v>
      </c>
      <c r="Q227" s="730" t="s">
        <v>46</v>
      </c>
      <c r="R227" s="731" t="s">
        <v>46</v>
      </c>
      <c r="S227" s="727" t="s">
        <v>145</v>
      </c>
      <c r="AB227" s="437"/>
      <c r="AC227" s="437"/>
      <c r="AD227" s="437"/>
      <c r="AE227" s="437"/>
      <c r="AF227" s="437"/>
      <c r="AG227" s="437"/>
      <c r="AH227" s="437"/>
      <c r="AI227" s="437"/>
      <c r="AJ227" s="437"/>
      <c r="AK227" s="437"/>
      <c r="AL227" s="437"/>
    </row>
    <row r="228" spans="1:38" s="16" customFormat="1" ht="18" customHeight="1" x14ac:dyDescent="0.2">
      <c r="A228" s="260" t="s">
        <v>413</v>
      </c>
      <c r="B228" s="240" t="s">
        <v>414</v>
      </c>
      <c r="C228" s="241"/>
      <c r="D228" s="242"/>
      <c r="E228" s="225"/>
      <c r="F228" s="392"/>
      <c r="G228" s="261"/>
      <c r="H228" s="296">
        <f t="shared" ref="H228:M228" si="103">SUM(H229:H230)</f>
        <v>2</v>
      </c>
      <c r="I228" s="297">
        <f t="shared" si="103"/>
        <v>2</v>
      </c>
      <c r="J228" s="296">
        <f t="shared" si="103"/>
        <v>2</v>
      </c>
      <c r="K228" s="297">
        <f t="shared" si="103"/>
        <v>0</v>
      </c>
      <c r="L228" s="245">
        <f t="shared" si="103"/>
        <v>2.9</v>
      </c>
      <c r="M228" s="246">
        <f t="shared" si="103"/>
        <v>2.2999999999999998</v>
      </c>
      <c r="N228" s="245">
        <f t="shared" si="101"/>
        <v>6.9</v>
      </c>
      <c r="O228" s="247">
        <f t="shared" si="101"/>
        <v>4.3</v>
      </c>
      <c r="P228" s="53"/>
      <c r="Q228" s="638"/>
      <c r="R228" s="636"/>
      <c r="S228" s="250"/>
      <c r="AB228" s="214">
        <f t="shared" ref="AB228:AL228" si="104">+H228</f>
        <v>2</v>
      </c>
      <c r="AC228" s="214">
        <f t="shared" si="104"/>
        <v>2</v>
      </c>
      <c r="AD228" s="214">
        <f t="shared" si="104"/>
        <v>2</v>
      </c>
      <c r="AE228" s="214">
        <f t="shared" si="104"/>
        <v>0</v>
      </c>
      <c r="AF228" s="215">
        <f t="shared" si="104"/>
        <v>2.9</v>
      </c>
      <c r="AG228" s="215">
        <f t="shared" si="104"/>
        <v>2.2999999999999998</v>
      </c>
      <c r="AH228" s="215">
        <f t="shared" si="104"/>
        <v>6.9</v>
      </c>
      <c r="AI228" s="215">
        <f t="shared" si="104"/>
        <v>4.3</v>
      </c>
      <c r="AJ228" s="215">
        <f t="shared" si="104"/>
        <v>0</v>
      </c>
      <c r="AK228" s="215">
        <f t="shared" si="104"/>
        <v>0</v>
      </c>
      <c r="AL228" s="215">
        <f t="shared" si="104"/>
        <v>0</v>
      </c>
    </row>
    <row r="229" spans="1:38" ht="18" customHeight="1" x14ac:dyDescent="0.2">
      <c r="A229" s="280" t="s">
        <v>415</v>
      </c>
      <c r="B229" s="42" t="s">
        <v>416</v>
      </c>
      <c r="C229" s="105" t="s">
        <v>20</v>
      </c>
      <c r="D229" s="44" t="s">
        <v>28</v>
      </c>
      <c r="E229" s="106">
        <v>380</v>
      </c>
      <c r="F229" s="732">
        <v>24</v>
      </c>
      <c r="G229" s="108">
        <v>35521</v>
      </c>
      <c r="H229" s="733">
        <v>2</v>
      </c>
      <c r="I229" s="734">
        <v>2</v>
      </c>
      <c r="J229" s="733">
        <v>2</v>
      </c>
      <c r="K229" s="734">
        <v>0</v>
      </c>
      <c r="L229" s="735">
        <v>2</v>
      </c>
      <c r="M229" s="736">
        <v>1.8</v>
      </c>
      <c r="N229" s="121">
        <f t="shared" si="101"/>
        <v>6</v>
      </c>
      <c r="O229" s="123">
        <f t="shared" si="101"/>
        <v>3.8</v>
      </c>
      <c r="P229" s="53" t="s">
        <v>22</v>
      </c>
      <c r="Q229" s="54"/>
      <c r="R229" s="55"/>
      <c r="S229" s="56"/>
      <c r="AB229" s="214"/>
      <c r="AC229" s="214"/>
      <c r="AD229" s="214"/>
      <c r="AE229" s="214"/>
      <c r="AF229" s="215"/>
      <c r="AG229" s="215"/>
      <c r="AH229" s="215"/>
      <c r="AI229" s="215"/>
      <c r="AJ229" s="215"/>
      <c r="AK229" s="215"/>
      <c r="AL229" s="215"/>
    </row>
    <row r="230" spans="1:38" ht="18" customHeight="1" x14ac:dyDescent="0.2">
      <c r="A230" s="280" t="s">
        <v>417</v>
      </c>
      <c r="B230" s="42" t="s">
        <v>535</v>
      </c>
      <c r="C230" s="105" t="s">
        <v>64</v>
      </c>
      <c r="D230" s="44" t="s">
        <v>28</v>
      </c>
      <c r="E230" s="737">
        <v>10</v>
      </c>
      <c r="F230" s="738">
        <v>0</v>
      </c>
      <c r="G230" s="108">
        <v>44013</v>
      </c>
      <c r="H230" s="733">
        <v>0</v>
      </c>
      <c r="I230" s="734">
        <v>0</v>
      </c>
      <c r="J230" s="733">
        <v>0</v>
      </c>
      <c r="K230" s="734">
        <v>0</v>
      </c>
      <c r="L230" s="735">
        <v>0.9</v>
      </c>
      <c r="M230" s="736">
        <v>0.5</v>
      </c>
      <c r="N230" s="121">
        <f t="shared" si="101"/>
        <v>0.9</v>
      </c>
      <c r="O230" s="123">
        <f t="shared" si="101"/>
        <v>0.5</v>
      </c>
      <c r="P230" s="53" t="s">
        <v>22</v>
      </c>
      <c r="Q230" s="54"/>
      <c r="R230" s="55"/>
      <c r="S230" s="56"/>
      <c r="AB230" s="214"/>
      <c r="AC230" s="214"/>
      <c r="AD230" s="214"/>
      <c r="AE230" s="214"/>
      <c r="AF230" s="215"/>
      <c r="AG230" s="215"/>
      <c r="AH230" s="215"/>
      <c r="AI230" s="215"/>
      <c r="AJ230" s="215"/>
      <c r="AK230" s="215"/>
      <c r="AL230" s="215"/>
    </row>
    <row r="231" spans="1:38" ht="18" customHeight="1" x14ac:dyDescent="0.2">
      <c r="A231" s="260" t="s">
        <v>418</v>
      </c>
      <c r="B231" s="240" t="s">
        <v>419</v>
      </c>
      <c r="C231" s="739" t="s">
        <v>20</v>
      </c>
      <c r="D231" s="740" t="s">
        <v>21</v>
      </c>
      <c r="E231" s="741">
        <v>3072</v>
      </c>
      <c r="F231" s="742">
        <v>320</v>
      </c>
      <c r="G231" s="743">
        <v>37021</v>
      </c>
      <c r="H231" s="320">
        <v>7</v>
      </c>
      <c r="I231" s="470">
        <v>3</v>
      </c>
      <c r="J231" s="320">
        <v>0</v>
      </c>
      <c r="K231" s="470">
        <v>0</v>
      </c>
      <c r="L231" s="322">
        <v>7.9</v>
      </c>
      <c r="M231" s="231" t="s">
        <v>536</v>
      </c>
      <c r="N231" s="322">
        <f t="shared" si="101"/>
        <v>14.9</v>
      </c>
      <c r="O231" s="323">
        <f>I231+K231</f>
        <v>3</v>
      </c>
      <c r="P231" s="744" t="s">
        <v>22</v>
      </c>
      <c r="Q231" s="248"/>
      <c r="R231" s="249"/>
      <c r="S231" s="714"/>
      <c r="AB231" s="437">
        <f t="shared" ref="AB231:AL233" si="105">+H231</f>
        <v>7</v>
      </c>
      <c r="AC231" s="437">
        <f t="shared" si="105"/>
        <v>3</v>
      </c>
      <c r="AD231" s="437">
        <f t="shared" si="105"/>
        <v>0</v>
      </c>
      <c r="AE231" s="437">
        <f t="shared" si="105"/>
        <v>0</v>
      </c>
      <c r="AF231" s="437">
        <f t="shared" si="105"/>
        <v>7.9</v>
      </c>
      <c r="AG231" s="437" t="str">
        <f t="shared" si="105"/>
        <v>-</v>
      </c>
      <c r="AH231" s="437">
        <f t="shared" si="105"/>
        <v>14.9</v>
      </c>
      <c r="AI231" s="437">
        <f t="shared" si="105"/>
        <v>3</v>
      </c>
      <c r="AJ231" s="437" t="str">
        <f t="shared" si="105"/>
        <v>無</v>
      </c>
      <c r="AK231" s="437">
        <f t="shared" si="105"/>
        <v>0</v>
      </c>
      <c r="AL231" s="437">
        <f t="shared" si="105"/>
        <v>0</v>
      </c>
    </row>
    <row r="232" spans="1:38" s="16" customFormat="1" ht="18" customHeight="1" x14ac:dyDescent="0.2">
      <c r="A232" s="260" t="s">
        <v>420</v>
      </c>
      <c r="B232" s="240" t="s">
        <v>421</v>
      </c>
      <c r="C232" s="241" t="s">
        <v>20</v>
      </c>
      <c r="D232" s="242" t="s">
        <v>21</v>
      </c>
      <c r="E232" s="307">
        <v>1092</v>
      </c>
      <c r="F232" s="308">
        <v>60</v>
      </c>
      <c r="G232" s="469">
        <v>31251</v>
      </c>
      <c r="H232" s="309">
        <v>0</v>
      </c>
      <c r="I232" s="745">
        <v>0</v>
      </c>
      <c r="J232" s="309">
        <v>0</v>
      </c>
      <c r="K232" s="745">
        <v>0</v>
      </c>
      <c r="L232" s="311">
        <v>6.3</v>
      </c>
      <c r="M232" s="312">
        <v>1.1000000000000001</v>
      </c>
      <c r="N232" s="311">
        <f t="shared" si="101"/>
        <v>6.3</v>
      </c>
      <c r="O232" s="313">
        <f t="shared" si="101"/>
        <v>1.1000000000000001</v>
      </c>
      <c r="P232" s="746" t="s">
        <v>266</v>
      </c>
      <c r="Q232" s="248"/>
      <c r="R232" s="249"/>
      <c r="S232" s="250"/>
      <c r="AB232" s="437">
        <f t="shared" si="105"/>
        <v>0</v>
      </c>
      <c r="AC232" s="437">
        <f t="shared" si="105"/>
        <v>0</v>
      </c>
      <c r="AD232" s="437">
        <f t="shared" si="105"/>
        <v>0</v>
      </c>
      <c r="AE232" s="437">
        <f t="shared" si="105"/>
        <v>0</v>
      </c>
      <c r="AF232" s="437">
        <f t="shared" si="105"/>
        <v>6.3</v>
      </c>
      <c r="AG232" s="437">
        <f t="shared" si="105"/>
        <v>1.1000000000000001</v>
      </c>
      <c r="AH232" s="437">
        <f t="shared" si="105"/>
        <v>6.3</v>
      </c>
      <c r="AI232" s="437">
        <f t="shared" si="105"/>
        <v>1.1000000000000001</v>
      </c>
      <c r="AJ232" s="437" t="str">
        <f t="shared" si="105"/>
        <v>無</v>
      </c>
      <c r="AK232" s="437">
        <f t="shared" si="105"/>
        <v>0</v>
      </c>
      <c r="AL232" s="437">
        <f t="shared" si="105"/>
        <v>0</v>
      </c>
    </row>
    <row r="233" spans="1:38" s="16" customFormat="1" ht="18" customHeight="1" x14ac:dyDescent="0.2">
      <c r="A233" s="260" t="s">
        <v>422</v>
      </c>
      <c r="B233" s="240" t="s">
        <v>423</v>
      </c>
      <c r="C233" s="241"/>
      <c r="D233" s="242"/>
      <c r="E233" s="225"/>
      <c r="F233" s="392"/>
      <c r="G233" s="261"/>
      <c r="H233" s="296">
        <f t="shared" ref="H233:M233" si="106">SUM(H234:H236)</f>
        <v>0</v>
      </c>
      <c r="I233" s="297">
        <f t="shared" si="106"/>
        <v>0</v>
      </c>
      <c r="J233" s="296">
        <f t="shared" si="106"/>
        <v>2</v>
      </c>
      <c r="K233" s="297">
        <f t="shared" si="106"/>
        <v>0</v>
      </c>
      <c r="L233" s="245">
        <f t="shared" si="106"/>
        <v>4.5</v>
      </c>
      <c r="M233" s="246">
        <f t="shared" si="106"/>
        <v>0</v>
      </c>
      <c r="N233" s="245">
        <f t="shared" si="101"/>
        <v>6.5</v>
      </c>
      <c r="O233" s="247">
        <f t="shared" si="101"/>
        <v>0</v>
      </c>
      <c r="P233" s="746"/>
      <c r="Q233" s="298"/>
      <c r="R233" s="231"/>
      <c r="S233" s="250"/>
      <c r="AB233" s="437">
        <f t="shared" si="105"/>
        <v>0</v>
      </c>
      <c r="AC233" s="437">
        <f t="shared" si="105"/>
        <v>0</v>
      </c>
      <c r="AD233" s="437">
        <f t="shared" si="105"/>
        <v>2</v>
      </c>
      <c r="AE233" s="437">
        <f t="shared" si="105"/>
        <v>0</v>
      </c>
      <c r="AF233" s="437">
        <f t="shared" si="105"/>
        <v>4.5</v>
      </c>
      <c r="AG233" s="437">
        <f t="shared" si="105"/>
        <v>0</v>
      </c>
      <c r="AH233" s="437">
        <f t="shared" si="105"/>
        <v>6.5</v>
      </c>
      <c r="AI233" s="437">
        <f t="shared" si="105"/>
        <v>0</v>
      </c>
      <c r="AJ233" s="437">
        <f t="shared" si="105"/>
        <v>0</v>
      </c>
      <c r="AK233" s="437">
        <f t="shared" si="105"/>
        <v>0</v>
      </c>
      <c r="AL233" s="437">
        <f t="shared" si="105"/>
        <v>0</v>
      </c>
    </row>
    <row r="234" spans="1:38" s="6" customFormat="1" ht="18" customHeight="1" x14ac:dyDescent="0.2">
      <c r="A234" s="280" t="s">
        <v>424</v>
      </c>
      <c r="B234" s="42" t="s">
        <v>389</v>
      </c>
      <c r="C234" s="105" t="s">
        <v>27</v>
      </c>
      <c r="D234" s="44" t="s">
        <v>28</v>
      </c>
      <c r="E234" s="106">
        <v>2158</v>
      </c>
      <c r="F234" s="107">
        <v>16</v>
      </c>
      <c r="G234" s="108">
        <v>32653</v>
      </c>
      <c r="H234" s="109">
        <v>0</v>
      </c>
      <c r="I234" s="235">
        <v>0</v>
      </c>
      <c r="J234" s="109">
        <v>2</v>
      </c>
      <c r="K234" s="235">
        <v>0</v>
      </c>
      <c r="L234" s="111">
        <v>2</v>
      </c>
      <c r="M234" s="97">
        <v>0</v>
      </c>
      <c r="N234" s="111">
        <v>4</v>
      </c>
      <c r="O234" s="98">
        <v>0</v>
      </c>
      <c r="P234" s="112" t="s">
        <v>266</v>
      </c>
      <c r="Q234" s="54"/>
      <c r="R234" s="55"/>
      <c r="S234" s="747"/>
      <c r="AB234" s="214"/>
      <c r="AC234" s="214"/>
      <c r="AD234" s="214"/>
      <c r="AE234" s="214"/>
      <c r="AF234" s="215"/>
      <c r="AG234" s="215"/>
      <c r="AH234" s="215"/>
      <c r="AI234" s="215"/>
      <c r="AJ234" s="215"/>
      <c r="AK234" s="215"/>
      <c r="AL234" s="215"/>
    </row>
    <row r="235" spans="1:38" s="6" customFormat="1" ht="18" customHeight="1" x14ac:dyDescent="0.2">
      <c r="A235" s="280" t="s">
        <v>425</v>
      </c>
      <c r="B235" s="42" t="s">
        <v>426</v>
      </c>
      <c r="C235" s="105" t="s">
        <v>27</v>
      </c>
      <c r="D235" s="44" t="s">
        <v>28</v>
      </c>
      <c r="E235" s="106">
        <v>25</v>
      </c>
      <c r="F235" s="107">
        <v>8</v>
      </c>
      <c r="G235" s="108">
        <v>35186</v>
      </c>
      <c r="H235" s="109">
        <v>0</v>
      </c>
      <c r="I235" s="235">
        <v>0</v>
      </c>
      <c r="J235" s="109">
        <v>0</v>
      </c>
      <c r="K235" s="235">
        <v>0</v>
      </c>
      <c r="L235" s="111">
        <v>1.3</v>
      </c>
      <c r="M235" s="97">
        <v>0</v>
      </c>
      <c r="N235" s="111">
        <v>1.3</v>
      </c>
      <c r="O235" s="98">
        <v>0</v>
      </c>
      <c r="P235" s="112" t="s">
        <v>266</v>
      </c>
      <c r="Q235" s="54"/>
      <c r="R235" s="55"/>
      <c r="S235" s="747"/>
      <c r="AB235" s="214"/>
      <c r="AC235" s="214"/>
      <c r="AD235" s="214"/>
      <c r="AE235" s="214"/>
      <c r="AF235" s="215"/>
      <c r="AG235" s="215"/>
      <c r="AH235" s="215"/>
      <c r="AI235" s="215"/>
      <c r="AJ235" s="215"/>
      <c r="AK235" s="215"/>
      <c r="AL235" s="215"/>
    </row>
    <row r="236" spans="1:38" s="5" customFormat="1" ht="18" customHeight="1" x14ac:dyDescent="0.2">
      <c r="A236" s="280" t="s">
        <v>427</v>
      </c>
      <c r="B236" s="42" t="s">
        <v>428</v>
      </c>
      <c r="C236" s="105" t="s">
        <v>27</v>
      </c>
      <c r="D236" s="44" t="s">
        <v>28</v>
      </c>
      <c r="E236" s="106">
        <v>100</v>
      </c>
      <c r="F236" s="107">
        <v>10</v>
      </c>
      <c r="G236" s="317">
        <v>43191</v>
      </c>
      <c r="H236" s="748">
        <v>0</v>
      </c>
      <c r="I236" s="749">
        <v>0</v>
      </c>
      <c r="J236" s="748">
        <v>0</v>
      </c>
      <c r="K236" s="749">
        <v>0</v>
      </c>
      <c r="L236" s="750">
        <v>1.2</v>
      </c>
      <c r="M236" s="751">
        <v>0</v>
      </c>
      <c r="N236" s="111">
        <v>1.2</v>
      </c>
      <c r="O236" s="98">
        <v>0</v>
      </c>
      <c r="P236" s="752" t="s">
        <v>266</v>
      </c>
      <c r="Q236" s="695"/>
      <c r="R236" s="696"/>
      <c r="S236" s="753"/>
      <c r="AB236" s="214"/>
      <c r="AC236" s="214"/>
      <c r="AD236" s="214"/>
      <c r="AE236" s="214"/>
      <c r="AF236" s="215"/>
      <c r="AG236" s="215"/>
      <c r="AH236" s="215"/>
      <c r="AI236" s="215"/>
      <c r="AJ236" s="215"/>
      <c r="AK236" s="215"/>
      <c r="AL236" s="215"/>
    </row>
    <row r="237" spans="1:38" ht="18" customHeight="1" x14ac:dyDescent="0.2">
      <c r="A237" s="260" t="s">
        <v>429</v>
      </c>
      <c r="B237" s="240" t="s">
        <v>430</v>
      </c>
      <c r="C237" s="241" t="s">
        <v>20</v>
      </c>
      <c r="D237" s="242" t="s">
        <v>28</v>
      </c>
      <c r="E237" s="307">
        <v>1097</v>
      </c>
      <c r="F237" s="308">
        <v>70</v>
      </c>
      <c r="G237" s="469">
        <v>34060</v>
      </c>
      <c r="H237" s="309">
        <v>0</v>
      </c>
      <c r="I237" s="745">
        <v>0</v>
      </c>
      <c r="J237" s="309">
        <v>0</v>
      </c>
      <c r="K237" s="745">
        <v>0</v>
      </c>
      <c r="L237" s="311">
        <v>0</v>
      </c>
      <c r="M237" s="312">
        <v>0</v>
      </c>
      <c r="N237" s="311">
        <f t="shared" ref="N237:O245" si="107">+H237+J237+L237</f>
        <v>0</v>
      </c>
      <c r="O237" s="313">
        <f t="shared" si="107"/>
        <v>0</v>
      </c>
      <c r="P237" s="746" t="s">
        <v>34</v>
      </c>
      <c r="Q237" s="248">
        <v>14</v>
      </c>
      <c r="R237" s="249">
        <v>10</v>
      </c>
      <c r="S237" s="250" t="s">
        <v>145</v>
      </c>
      <c r="AB237" s="4">
        <f t="shared" ref="AB237:AL239" si="108">+H237</f>
        <v>0</v>
      </c>
      <c r="AC237" s="4">
        <f t="shared" si="108"/>
        <v>0</v>
      </c>
      <c r="AD237" s="4">
        <f t="shared" si="108"/>
        <v>0</v>
      </c>
      <c r="AE237" s="4">
        <f t="shared" si="108"/>
        <v>0</v>
      </c>
      <c r="AF237" s="4">
        <f t="shared" si="108"/>
        <v>0</v>
      </c>
      <c r="AG237" s="4">
        <f t="shared" si="108"/>
        <v>0</v>
      </c>
      <c r="AH237" s="4">
        <f t="shared" si="108"/>
        <v>0</v>
      </c>
      <c r="AI237" s="4">
        <f t="shared" si="108"/>
        <v>0</v>
      </c>
      <c r="AJ237" s="4" t="str">
        <f t="shared" si="108"/>
        <v>有</v>
      </c>
      <c r="AK237" s="4">
        <f t="shared" si="108"/>
        <v>14</v>
      </c>
      <c r="AL237" s="4">
        <f t="shared" si="108"/>
        <v>10</v>
      </c>
    </row>
    <row r="238" spans="1:38" ht="18" customHeight="1" x14ac:dyDescent="0.2">
      <c r="A238" s="260" t="s">
        <v>431</v>
      </c>
      <c r="B238" s="240" t="s">
        <v>432</v>
      </c>
      <c r="C238" s="241" t="s">
        <v>20</v>
      </c>
      <c r="D238" s="242" t="s">
        <v>21</v>
      </c>
      <c r="E238" s="307">
        <v>867</v>
      </c>
      <c r="F238" s="308">
        <v>61</v>
      </c>
      <c r="G238" s="469">
        <v>31668</v>
      </c>
      <c r="H238" s="309">
        <v>1</v>
      </c>
      <c r="I238" s="745">
        <v>1</v>
      </c>
      <c r="J238" s="309">
        <v>1</v>
      </c>
      <c r="K238" s="745">
        <v>0</v>
      </c>
      <c r="L238" s="311">
        <v>2</v>
      </c>
      <c r="M238" s="312">
        <v>1.2</v>
      </c>
      <c r="N238" s="311">
        <f t="shared" si="107"/>
        <v>4</v>
      </c>
      <c r="O238" s="313">
        <f t="shared" si="107"/>
        <v>2.2000000000000002</v>
      </c>
      <c r="P238" s="746" t="s">
        <v>293</v>
      </c>
      <c r="Q238" s="248">
        <v>2.7</v>
      </c>
      <c r="R238" s="249">
        <v>1.8</v>
      </c>
      <c r="S238" s="250"/>
      <c r="AB238" s="4">
        <f t="shared" si="108"/>
        <v>1</v>
      </c>
      <c r="AC238" s="4">
        <f t="shared" si="108"/>
        <v>1</v>
      </c>
      <c r="AD238" s="4">
        <f t="shared" si="108"/>
        <v>1</v>
      </c>
      <c r="AE238" s="4">
        <f t="shared" si="108"/>
        <v>0</v>
      </c>
      <c r="AF238" s="4">
        <f t="shared" si="108"/>
        <v>2</v>
      </c>
      <c r="AG238" s="4">
        <f t="shared" si="108"/>
        <v>1.2</v>
      </c>
      <c r="AH238" s="4">
        <f t="shared" si="108"/>
        <v>4</v>
      </c>
      <c r="AI238" s="4">
        <f t="shared" si="108"/>
        <v>2.2000000000000002</v>
      </c>
      <c r="AJ238" s="4" t="str">
        <f t="shared" si="108"/>
        <v>有</v>
      </c>
      <c r="AK238" s="4">
        <f t="shared" si="108"/>
        <v>2.7</v>
      </c>
      <c r="AL238" s="4">
        <f t="shared" si="108"/>
        <v>1.8</v>
      </c>
    </row>
    <row r="239" spans="1:38" ht="18" customHeight="1" x14ac:dyDescent="0.2">
      <c r="A239" s="260" t="s">
        <v>433</v>
      </c>
      <c r="B239" s="240" t="s">
        <v>434</v>
      </c>
      <c r="C239" s="241"/>
      <c r="D239" s="242"/>
      <c r="E239" s="225"/>
      <c r="F239" s="392"/>
      <c r="G239" s="261"/>
      <c r="H239" s="393">
        <f t="shared" ref="H239:M239" si="109">SUM(H240:H245)</f>
        <v>5</v>
      </c>
      <c r="I239" s="428">
        <f t="shared" si="109"/>
        <v>1</v>
      </c>
      <c r="J239" s="393">
        <f t="shared" si="109"/>
        <v>0</v>
      </c>
      <c r="K239" s="428">
        <f t="shared" si="109"/>
        <v>0</v>
      </c>
      <c r="L239" s="230">
        <f t="shared" si="109"/>
        <v>1</v>
      </c>
      <c r="M239" s="231">
        <f t="shared" si="109"/>
        <v>0</v>
      </c>
      <c r="N239" s="230">
        <f t="shared" si="107"/>
        <v>6</v>
      </c>
      <c r="O239" s="232">
        <f t="shared" si="107"/>
        <v>1</v>
      </c>
      <c r="P239" s="395"/>
      <c r="Q239" s="298">
        <f>SUM(Q240:Q245)</f>
        <v>28</v>
      </c>
      <c r="R239" s="231">
        <f>SUM(R240:R245)</f>
        <v>10</v>
      </c>
      <c r="S239" s="192" t="s">
        <v>331</v>
      </c>
      <c r="AB239" s="4">
        <f t="shared" si="108"/>
        <v>5</v>
      </c>
      <c r="AC239" s="4">
        <f t="shared" si="108"/>
        <v>1</v>
      </c>
      <c r="AD239" s="4">
        <f t="shared" si="108"/>
        <v>0</v>
      </c>
      <c r="AE239" s="4">
        <f t="shared" si="108"/>
        <v>0</v>
      </c>
      <c r="AF239" s="4">
        <f t="shared" si="108"/>
        <v>1</v>
      </c>
      <c r="AG239" s="4">
        <f t="shared" si="108"/>
        <v>0</v>
      </c>
      <c r="AH239" s="4">
        <f t="shared" si="108"/>
        <v>6</v>
      </c>
      <c r="AI239" s="4">
        <f t="shared" si="108"/>
        <v>1</v>
      </c>
      <c r="AJ239" s="4">
        <f t="shared" si="108"/>
        <v>0</v>
      </c>
      <c r="AK239" s="4">
        <f t="shared" si="108"/>
        <v>28</v>
      </c>
      <c r="AL239" s="4">
        <f t="shared" si="108"/>
        <v>10</v>
      </c>
    </row>
    <row r="240" spans="1:38" ht="18" customHeight="1" x14ac:dyDescent="0.2">
      <c r="A240" s="301" t="s">
        <v>435</v>
      </c>
      <c r="B240" s="128" t="s">
        <v>436</v>
      </c>
      <c r="C240" s="105" t="s">
        <v>20</v>
      </c>
      <c r="D240" s="44" t="s">
        <v>28</v>
      </c>
      <c r="E240" s="106">
        <v>2108</v>
      </c>
      <c r="F240" s="107">
        <v>158</v>
      </c>
      <c r="G240" s="108">
        <v>38779</v>
      </c>
      <c r="H240" s="109">
        <v>3</v>
      </c>
      <c r="I240" s="235">
        <v>1</v>
      </c>
      <c r="J240" s="109">
        <v>0</v>
      </c>
      <c r="K240" s="235">
        <v>0</v>
      </c>
      <c r="L240" s="111">
        <v>1</v>
      </c>
      <c r="M240" s="97">
        <v>0</v>
      </c>
      <c r="N240" s="166">
        <f t="shared" si="107"/>
        <v>4</v>
      </c>
      <c r="O240" s="167">
        <f t="shared" si="107"/>
        <v>1</v>
      </c>
      <c r="P240" s="754" t="s">
        <v>34</v>
      </c>
      <c r="Q240" s="54">
        <v>18</v>
      </c>
      <c r="R240" s="55">
        <v>10</v>
      </c>
      <c r="S240" s="56" t="s">
        <v>331</v>
      </c>
      <c r="AB240" s="437"/>
      <c r="AC240" s="437"/>
      <c r="AD240" s="437"/>
      <c r="AE240" s="437"/>
      <c r="AF240" s="437"/>
      <c r="AG240" s="437"/>
      <c r="AH240" s="437"/>
      <c r="AI240" s="437"/>
      <c r="AJ240" s="437"/>
      <c r="AK240" s="437"/>
      <c r="AL240" s="437"/>
    </row>
    <row r="241" spans="1:38" ht="18" customHeight="1" x14ac:dyDescent="0.2">
      <c r="A241" s="301" t="s">
        <v>437</v>
      </c>
      <c r="B241" s="128" t="s">
        <v>389</v>
      </c>
      <c r="C241" s="105" t="s">
        <v>27</v>
      </c>
      <c r="D241" s="44" t="s">
        <v>28</v>
      </c>
      <c r="E241" s="106">
        <v>66</v>
      </c>
      <c r="F241" s="107">
        <v>11</v>
      </c>
      <c r="G241" s="108">
        <v>29312</v>
      </c>
      <c r="H241" s="109">
        <v>2</v>
      </c>
      <c r="I241" s="235">
        <v>0</v>
      </c>
      <c r="J241" s="109">
        <v>0</v>
      </c>
      <c r="K241" s="235">
        <v>0</v>
      </c>
      <c r="L241" s="111">
        <v>0</v>
      </c>
      <c r="M241" s="97">
        <v>0</v>
      </c>
      <c r="N241" s="166">
        <f t="shared" si="107"/>
        <v>2</v>
      </c>
      <c r="O241" s="167">
        <f t="shared" si="107"/>
        <v>0</v>
      </c>
      <c r="P241" s="754" t="s">
        <v>137</v>
      </c>
      <c r="Q241" s="54">
        <v>2</v>
      </c>
      <c r="R241" s="347" t="s">
        <v>46</v>
      </c>
      <c r="S241" s="56"/>
      <c r="AL241" s="4"/>
    </row>
    <row r="242" spans="1:38" s="16" customFormat="1" ht="18" customHeight="1" x14ac:dyDescent="0.2">
      <c r="A242" s="301" t="s">
        <v>438</v>
      </c>
      <c r="B242" s="128" t="s">
        <v>439</v>
      </c>
      <c r="C242" s="105" t="s">
        <v>27</v>
      </c>
      <c r="D242" s="44" t="s">
        <v>28</v>
      </c>
      <c r="E242" s="106">
        <v>52</v>
      </c>
      <c r="F242" s="107">
        <v>9</v>
      </c>
      <c r="G242" s="108">
        <v>30682</v>
      </c>
      <c r="H242" s="136">
        <v>0</v>
      </c>
      <c r="I242" s="137">
        <v>0</v>
      </c>
      <c r="J242" s="136">
        <v>0</v>
      </c>
      <c r="K242" s="137">
        <v>0</v>
      </c>
      <c r="L242" s="121">
        <v>0</v>
      </c>
      <c r="M242" s="51">
        <v>0</v>
      </c>
      <c r="N242" s="166">
        <f t="shared" si="107"/>
        <v>0</v>
      </c>
      <c r="O242" s="167">
        <f t="shared" si="107"/>
        <v>0</v>
      </c>
      <c r="P242" s="754" t="s">
        <v>137</v>
      </c>
      <c r="Q242" s="54">
        <v>2</v>
      </c>
      <c r="R242" s="347" t="s">
        <v>46</v>
      </c>
      <c r="S242" s="56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</row>
    <row r="243" spans="1:38" ht="18" customHeight="1" x14ac:dyDescent="0.2">
      <c r="A243" s="301" t="s">
        <v>440</v>
      </c>
      <c r="B243" s="128" t="s">
        <v>207</v>
      </c>
      <c r="C243" s="105" t="s">
        <v>27</v>
      </c>
      <c r="D243" s="44" t="s">
        <v>28</v>
      </c>
      <c r="E243" s="106">
        <v>36</v>
      </c>
      <c r="F243" s="107">
        <v>6</v>
      </c>
      <c r="G243" s="108">
        <v>30773</v>
      </c>
      <c r="H243" s="136">
        <v>0</v>
      </c>
      <c r="I243" s="137">
        <v>0</v>
      </c>
      <c r="J243" s="136">
        <v>0</v>
      </c>
      <c r="K243" s="137">
        <v>0</v>
      </c>
      <c r="L243" s="121">
        <v>0</v>
      </c>
      <c r="M243" s="51">
        <v>0</v>
      </c>
      <c r="N243" s="166">
        <f t="shared" si="107"/>
        <v>0</v>
      </c>
      <c r="O243" s="167">
        <f t="shared" si="107"/>
        <v>0</v>
      </c>
      <c r="P243" s="754" t="s">
        <v>137</v>
      </c>
      <c r="Q243" s="54">
        <v>2</v>
      </c>
      <c r="R243" s="347" t="s">
        <v>46</v>
      </c>
      <c r="S243" s="56"/>
      <c r="AB243" s="214"/>
      <c r="AC243" s="214"/>
      <c r="AD243" s="214"/>
      <c r="AE243" s="214"/>
      <c r="AF243" s="215"/>
      <c r="AG243" s="215"/>
      <c r="AH243" s="215"/>
      <c r="AI243" s="215"/>
      <c r="AJ243" s="215"/>
      <c r="AK243" s="215"/>
      <c r="AL243" s="215"/>
    </row>
    <row r="244" spans="1:38" ht="18" customHeight="1" x14ac:dyDescent="0.2">
      <c r="A244" s="301" t="s">
        <v>441</v>
      </c>
      <c r="B244" s="128" t="s">
        <v>442</v>
      </c>
      <c r="C244" s="105" t="s">
        <v>27</v>
      </c>
      <c r="D244" s="44" t="s">
        <v>28</v>
      </c>
      <c r="E244" s="106">
        <v>53</v>
      </c>
      <c r="F244" s="107">
        <v>6</v>
      </c>
      <c r="G244" s="108">
        <v>29860</v>
      </c>
      <c r="H244" s="136">
        <v>0</v>
      </c>
      <c r="I244" s="137">
        <v>0</v>
      </c>
      <c r="J244" s="136">
        <v>0</v>
      </c>
      <c r="K244" s="137">
        <v>0</v>
      </c>
      <c r="L244" s="121">
        <v>0</v>
      </c>
      <c r="M244" s="51">
        <v>0</v>
      </c>
      <c r="N244" s="166">
        <f t="shared" si="107"/>
        <v>0</v>
      </c>
      <c r="O244" s="167">
        <f t="shared" si="107"/>
        <v>0</v>
      </c>
      <c r="P244" s="754" t="s">
        <v>137</v>
      </c>
      <c r="Q244" s="54">
        <v>2</v>
      </c>
      <c r="R244" s="347" t="s">
        <v>46</v>
      </c>
      <c r="S244" s="56"/>
      <c r="AB244" s="437"/>
      <c r="AC244" s="437"/>
      <c r="AD244" s="437"/>
      <c r="AE244" s="437"/>
      <c r="AF244" s="437"/>
      <c r="AG244" s="437"/>
      <c r="AH244" s="437"/>
      <c r="AI244" s="437"/>
      <c r="AJ244" s="437"/>
      <c r="AK244" s="437"/>
      <c r="AL244" s="437"/>
    </row>
    <row r="245" spans="1:38" s="16" customFormat="1" ht="18" customHeight="1" x14ac:dyDescent="0.2">
      <c r="A245" s="301" t="s">
        <v>443</v>
      </c>
      <c r="B245" s="128" t="s">
        <v>209</v>
      </c>
      <c r="C245" s="105" t="s">
        <v>27</v>
      </c>
      <c r="D245" s="44" t="s">
        <v>28</v>
      </c>
      <c r="E245" s="106">
        <v>52</v>
      </c>
      <c r="F245" s="107">
        <v>12</v>
      </c>
      <c r="G245" s="108">
        <v>32994</v>
      </c>
      <c r="H245" s="136">
        <v>0</v>
      </c>
      <c r="I245" s="137">
        <v>0</v>
      </c>
      <c r="J245" s="136">
        <v>0</v>
      </c>
      <c r="K245" s="137">
        <v>0</v>
      </c>
      <c r="L245" s="121">
        <v>0</v>
      </c>
      <c r="M245" s="51">
        <v>0</v>
      </c>
      <c r="N245" s="166">
        <f t="shared" si="107"/>
        <v>0</v>
      </c>
      <c r="O245" s="167">
        <f t="shared" si="107"/>
        <v>0</v>
      </c>
      <c r="P245" s="754" t="s">
        <v>137</v>
      </c>
      <c r="Q245" s="54">
        <v>2</v>
      </c>
      <c r="R245" s="347" t="s">
        <v>46</v>
      </c>
      <c r="S245" s="56"/>
      <c r="AB245" s="437"/>
      <c r="AC245" s="437"/>
      <c r="AD245" s="437"/>
      <c r="AE245" s="437"/>
      <c r="AF245" s="437"/>
      <c r="AG245" s="437"/>
      <c r="AH245" s="437"/>
      <c r="AI245" s="437"/>
      <c r="AJ245" s="437"/>
      <c r="AK245" s="437"/>
      <c r="AL245" s="437"/>
    </row>
    <row r="246" spans="1:38" s="16" customFormat="1" ht="18" customHeight="1" x14ac:dyDescent="0.2">
      <c r="A246" s="260" t="s">
        <v>444</v>
      </c>
      <c r="B246" s="240" t="s">
        <v>445</v>
      </c>
      <c r="C246" s="386"/>
      <c r="D246" s="387"/>
      <c r="E246" s="441"/>
      <c r="F246" s="442"/>
      <c r="G246" s="390"/>
      <c r="H246" s="296">
        <f t="shared" ref="H246:M246" si="110">SUM(H247:H248)</f>
        <v>1</v>
      </c>
      <c r="I246" s="297">
        <f t="shared" si="110"/>
        <v>0</v>
      </c>
      <c r="J246" s="296">
        <f t="shared" si="110"/>
        <v>0</v>
      </c>
      <c r="K246" s="297">
        <f t="shared" si="110"/>
        <v>0</v>
      </c>
      <c r="L246" s="245">
        <f t="shared" si="110"/>
        <v>5.46</v>
      </c>
      <c r="M246" s="246">
        <f t="shared" si="110"/>
        <v>1.8</v>
      </c>
      <c r="N246" s="245">
        <f>+H246+J246+L246</f>
        <v>6.46</v>
      </c>
      <c r="O246" s="247">
        <f>+I246+K246+M246</f>
        <v>1.8</v>
      </c>
      <c r="P246" s="746"/>
      <c r="Q246" s="298"/>
      <c r="R246" s="231"/>
      <c r="S246" s="250"/>
      <c r="AB246" s="214">
        <f t="shared" ref="AB246:AL246" si="111">+H246</f>
        <v>1</v>
      </c>
      <c r="AC246" s="214">
        <f t="shared" si="111"/>
        <v>0</v>
      </c>
      <c r="AD246" s="214">
        <f t="shared" si="111"/>
        <v>0</v>
      </c>
      <c r="AE246" s="214">
        <f t="shared" si="111"/>
        <v>0</v>
      </c>
      <c r="AF246" s="215">
        <f t="shared" si="111"/>
        <v>5.46</v>
      </c>
      <c r="AG246" s="215">
        <f t="shared" si="111"/>
        <v>1.8</v>
      </c>
      <c r="AH246" s="215">
        <f t="shared" si="111"/>
        <v>6.46</v>
      </c>
      <c r="AI246" s="215">
        <f t="shared" si="111"/>
        <v>1.8</v>
      </c>
      <c r="AJ246" s="215">
        <f t="shared" si="111"/>
        <v>0</v>
      </c>
      <c r="AK246" s="215">
        <f t="shared" si="111"/>
        <v>0</v>
      </c>
      <c r="AL246" s="215">
        <f t="shared" si="111"/>
        <v>0</v>
      </c>
    </row>
    <row r="247" spans="1:38" s="16" customFormat="1" ht="18" customHeight="1" x14ac:dyDescent="0.2">
      <c r="A247" s="280" t="s">
        <v>446</v>
      </c>
      <c r="B247" s="42" t="s">
        <v>447</v>
      </c>
      <c r="C247" s="105" t="s">
        <v>20</v>
      </c>
      <c r="D247" s="44" t="s">
        <v>28</v>
      </c>
      <c r="E247" s="106">
        <v>718</v>
      </c>
      <c r="F247" s="107">
        <v>42</v>
      </c>
      <c r="G247" s="108">
        <v>34758</v>
      </c>
      <c r="H247" s="109">
        <v>1</v>
      </c>
      <c r="I247" s="235">
        <v>0</v>
      </c>
      <c r="J247" s="109">
        <v>0</v>
      </c>
      <c r="K247" s="235">
        <v>0</v>
      </c>
      <c r="L247" s="111">
        <v>3.8</v>
      </c>
      <c r="M247" s="97">
        <v>1.8</v>
      </c>
      <c r="N247" s="111">
        <f t="shared" ref="N247:O252" si="112">+H247+J247+L247</f>
        <v>4.8</v>
      </c>
      <c r="O247" s="98">
        <f t="shared" si="112"/>
        <v>1.8</v>
      </c>
      <c r="P247" s="112" t="s">
        <v>29</v>
      </c>
      <c r="Q247" s="54"/>
      <c r="R247" s="55"/>
      <c r="S247" s="56"/>
      <c r="AB247" s="214"/>
      <c r="AC247" s="214"/>
      <c r="AD247" s="214"/>
      <c r="AE247" s="214"/>
      <c r="AF247" s="215"/>
      <c r="AG247" s="215"/>
      <c r="AH247" s="215"/>
      <c r="AI247" s="215"/>
      <c r="AJ247" s="215"/>
      <c r="AK247" s="215"/>
      <c r="AL247" s="215"/>
    </row>
    <row r="248" spans="1:38" s="16" customFormat="1" ht="18" customHeight="1" x14ac:dyDescent="0.2">
      <c r="A248" s="280" t="s">
        <v>448</v>
      </c>
      <c r="B248" s="42" t="s">
        <v>449</v>
      </c>
      <c r="C248" s="105" t="s">
        <v>27</v>
      </c>
      <c r="D248" s="44" t="s">
        <v>28</v>
      </c>
      <c r="E248" s="106">
        <v>125</v>
      </c>
      <c r="F248" s="107">
        <v>8</v>
      </c>
      <c r="G248" s="108">
        <v>29434</v>
      </c>
      <c r="H248" s="109">
        <v>0</v>
      </c>
      <c r="I248" s="235">
        <v>0</v>
      </c>
      <c r="J248" s="109">
        <v>0</v>
      </c>
      <c r="K248" s="235">
        <v>0</v>
      </c>
      <c r="L248" s="111">
        <v>1.66</v>
      </c>
      <c r="M248" s="97">
        <v>0</v>
      </c>
      <c r="N248" s="111">
        <f t="shared" si="112"/>
        <v>1.66</v>
      </c>
      <c r="O248" s="98">
        <f t="shared" si="112"/>
        <v>0</v>
      </c>
      <c r="P248" s="112" t="s">
        <v>29</v>
      </c>
      <c r="Q248" s="54"/>
      <c r="R248" s="55"/>
      <c r="S248" s="56"/>
      <c r="AB248" s="214"/>
      <c r="AC248" s="214"/>
      <c r="AD248" s="214"/>
      <c r="AE248" s="214"/>
      <c r="AF248" s="215"/>
      <c r="AG248" s="215"/>
      <c r="AH248" s="215"/>
      <c r="AI248" s="215"/>
      <c r="AJ248" s="215"/>
      <c r="AK248" s="215"/>
      <c r="AL248" s="215"/>
    </row>
    <row r="249" spans="1:38" s="19" customFormat="1" ht="18" customHeight="1" x14ac:dyDescent="0.2">
      <c r="A249" s="349" t="s">
        <v>537</v>
      </c>
      <c r="B249" s="587" t="s">
        <v>538</v>
      </c>
      <c r="C249" s="351" t="s">
        <v>501</v>
      </c>
      <c r="D249" s="352" t="s">
        <v>499</v>
      </c>
      <c r="E249" s="534">
        <v>50</v>
      </c>
      <c r="F249" s="535">
        <v>8</v>
      </c>
      <c r="G249" s="588">
        <v>30034</v>
      </c>
      <c r="H249" s="589">
        <v>0</v>
      </c>
      <c r="I249" s="755">
        <v>0</v>
      </c>
      <c r="J249" s="589">
        <v>2</v>
      </c>
      <c r="K249" s="755">
        <v>0</v>
      </c>
      <c r="L249" s="591">
        <v>2</v>
      </c>
      <c r="M249" s="592">
        <v>0</v>
      </c>
      <c r="N249" s="591">
        <f t="shared" si="112"/>
        <v>4</v>
      </c>
      <c r="O249" s="593">
        <f t="shared" si="112"/>
        <v>0</v>
      </c>
      <c r="P249" s="756" t="s">
        <v>518</v>
      </c>
      <c r="Q249" s="672"/>
      <c r="R249" s="673"/>
      <c r="S249" s="363"/>
      <c r="AB249" s="381">
        <f t="shared" ref="AB249:AL253" si="113">+H249</f>
        <v>0</v>
      </c>
      <c r="AC249" s="381">
        <f t="shared" si="113"/>
        <v>0</v>
      </c>
      <c r="AD249" s="381">
        <f t="shared" si="113"/>
        <v>2</v>
      </c>
      <c r="AE249" s="381">
        <f t="shared" si="113"/>
        <v>0</v>
      </c>
      <c r="AF249" s="382">
        <f t="shared" si="113"/>
        <v>2</v>
      </c>
      <c r="AG249" s="382">
        <f t="shared" si="113"/>
        <v>0</v>
      </c>
      <c r="AH249" s="382">
        <f t="shared" si="113"/>
        <v>4</v>
      </c>
      <c r="AI249" s="382">
        <f t="shared" si="113"/>
        <v>0</v>
      </c>
      <c r="AJ249" s="382" t="str">
        <f t="shared" si="113"/>
        <v>無</v>
      </c>
      <c r="AK249" s="382">
        <f t="shared" si="113"/>
        <v>0</v>
      </c>
      <c r="AL249" s="382">
        <f t="shared" si="113"/>
        <v>0</v>
      </c>
    </row>
    <row r="250" spans="1:38" ht="18" customHeight="1" x14ac:dyDescent="0.2">
      <c r="A250" s="260" t="s">
        <v>450</v>
      </c>
      <c r="B250" s="240" t="s">
        <v>451</v>
      </c>
      <c r="C250" s="241" t="s">
        <v>20</v>
      </c>
      <c r="D250" s="242" t="s">
        <v>21</v>
      </c>
      <c r="E250" s="307">
        <v>936</v>
      </c>
      <c r="F250" s="308">
        <v>38</v>
      </c>
      <c r="G250" s="757">
        <v>31868</v>
      </c>
      <c r="H250" s="320">
        <v>1</v>
      </c>
      <c r="I250" s="470">
        <v>1</v>
      </c>
      <c r="J250" s="320">
        <v>1</v>
      </c>
      <c r="K250" s="470">
        <v>0</v>
      </c>
      <c r="L250" s="322">
        <v>4</v>
      </c>
      <c r="M250" s="315">
        <v>0</v>
      </c>
      <c r="N250" s="311">
        <f t="shared" si="112"/>
        <v>6</v>
      </c>
      <c r="O250" s="313">
        <f t="shared" si="112"/>
        <v>1</v>
      </c>
      <c r="P250" s="395" t="s">
        <v>22</v>
      </c>
      <c r="Q250" s="248"/>
      <c r="R250" s="249"/>
      <c r="S250" s="250"/>
      <c r="AB250" s="214">
        <f t="shared" si="113"/>
        <v>1</v>
      </c>
      <c r="AC250" s="214">
        <f t="shared" si="113"/>
        <v>1</v>
      </c>
      <c r="AD250" s="214">
        <f t="shared" si="113"/>
        <v>1</v>
      </c>
      <c r="AE250" s="214">
        <f t="shared" si="113"/>
        <v>0</v>
      </c>
      <c r="AF250" s="215">
        <f t="shared" si="113"/>
        <v>4</v>
      </c>
      <c r="AG250" s="215">
        <f t="shared" si="113"/>
        <v>0</v>
      </c>
      <c r="AH250" s="215">
        <f t="shared" si="113"/>
        <v>6</v>
      </c>
      <c r="AI250" s="215">
        <f t="shared" si="113"/>
        <v>1</v>
      </c>
      <c r="AJ250" s="215" t="str">
        <f t="shared" si="113"/>
        <v>無</v>
      </c>
      <c r="AK250" s="215">
        <f t="shared" si="113"/>
        <v>0</v>
      </c>
      <c r="AL250" s="215">
        <f t="shared" si="113"/>
        <v>0</v>
      </c>
    </row>
    <row r="251" spans="1:38" s="319" customFormat="1" ht="18" customHeight="1" x14ac:dyDescent="0.2">
      <c r="A251" s="448" t="s">
        <v>452</v>
      </c>
      <c r="B251" s="222" t="s">
        <v>453</v>
      </c>
      <c r="C251" s="291" t="s">
        <v>20</v>
      </c>
      <c r="D251" s="292" t="s">
        <v>21</v>
      </c>
      <c r="E251" s="601">
        <v>919</v>
      </c>
      <c r="F251" s="758">
        <v>12</v>
      </c>
      <c r="G251" s="295">
        <v>32722</v>
      </c>
      <c r="H251" s="576">
        <v>3</v>
      </c>
      <c r="I251" s="759">
        <v>1</v>
      </c>
      <c r="J251" s="576">
        <v>0</v>
      </c>
      <c r="K251" s="759">
        <v>0</v>
      </c>
      <c r="L251" s="311">
        <v>2.2999999999999998</v>
      </c>
      <c r="M251" s="312">
        <v>1</v>
      </c>
      <c r="N251" s="311">
        <f t="shared" si="112"/>
        <v>5.3</v>
      </c>
      <c r="O251" s="313">
        <f t="shared" si="112"/>
        <v>2</v>
      </c>
      <c r="P251" s="395" t="s">
        <v>29</v>
      </c>
      <c r="Q251" s="248"/>
      <c r="R251" s="249"/>
      <c r="S251" s="250"/>
      <c r="AB251" s="437">
        <f t="shared" si="113"/>
        <v>3</v>
      </c>
      <c r="AC251" s="437">
        <f t="shared" si="113"/>
        <v>1</v>
      </c>
      <c r="AD251" s="437">
        <f t="shared" si="113"/>
        <v>0</v>
      </c>
      <c r="AE251" s="437">
        <f t="shared" si="113"/>
        <v>0</v>
      </c>
      <c r="AF251" s="437">
        <f t="shared" si="113"/>
        <v>2.2999999999999998</v>
      </c>
      <c r="AG251" s="437">
        <f t="shared" si="113"/>
        <v>1</v>
      </c>
      <c r="AH251" s="437">
        <f t="shared" si="113"/>
        <v>5.3</v>
      </c>
      <c r="AI251" s="437">
        <f t="shared" si="113"/>
        <v>2</v>
      </c>
      <c r="AJ251" s="437" t="str">
        <f t="shared" si="113"/>
        <v>無</v>
      </c>
      <c r="AK251" s="437">
        <f t="shared" si="113"/>
        <v>0</v>
      </c>
      <c r="AL251" s="437">
        <f t="shared" si="113"/>
        <v>0</v>
      </c>
    </row>
    <row r="252" spans="1:38" s="6" customFormat="1" ht="18" customHeight="1" x14ac:dyDescent="0.2">
      <c r="A252" s="260" t="s">
        <v>549</v>
      </c>
      <c r="B252" s="240" t="s">
        <v>550</v>
      </c>
      <c r="C252" s="241" t="s">
        <v>158</v>
      </c>
      <c r="D252" s="242" t="s">
        <v>159</v>
      </c>
      <c r="E252" s="760">
        <v>121</v>
      </c>
      <c r="F252" s="226">
        <v>18</v>
      </c>
      <c r="G252" s="261">
        <v>29723</v>
      </c>
      <c r="H252" s="228">
        <v>0</v>
      </c>
      <c r="I252" s="761">
        <v>0</v>
      </c>
      <c r="J252" s="228">
        <v>0</v>
      </c>
      <c r="K252" s="761">
        <v>0</v>
      </c>
      <c r="L252" s="230">
        <v>0.6</v>
      </c>
      <c r="M252" s="231">
        <v>0</v>
      </c>
      <c r="N252" s="230">
        <f t="shared" si="112"/>
        <v>0.6</v>
      </c>
      <c r="O252" s="232">
        <f t="shared" si="112"/>
        <v>0</v>
      </c>
      <c r="P252" s="395" t="s">
        <v>197</v>
      </c>
      <c r="Q252" s="248"/>
      <c r="R252" s="249"/>
      <c r="S252" s="192"/>
      <c r="AB252" s="103">
        <f t="shared" si="113"/>
        <v>0</v>
      </c>
      <c r="AC252" s="103">
        <f t="shared" si="113"/>
        <v>0</v>
      </c>
      <c r="AD252" s="103">
        <f t="shared" si="113"/>
        <v>0</v>
      </c>
      <c r="AE252" s="103">
        <f t="shared" si="113"/>
        <v>0</v>
      </c>
      <c r="AF252" s="103">
        <f t="shared" si="113"/>
        <v>0.6</v>
      </c>
      <c r="AG252" s="103">
        <f t="shared" si="113"/>
        <v>0</v>
      </c>
      <c r="AH252" s="103">
        <f t="shared" si="113"/>
        <v>0.6</v>
      </c>
      <c r="AI252" s="103">
        <f t="shared" si="113"/>
        <v>0</v>
      </c>
      <c r="AJ252" s="103" t="str">
        <f t="shared" si="113"/>
        <v>無</v>
      </c>
      <c r="AK252" s="103">
        <f t="shared" si="113"/>
        <v>0</v>
      </c>
      <c r="AL252" s="103">
        <f t="shared" si="113"/>
        <v>0</v>
      </c>
    </row>
    <row r="253" spans="1:38" s="6" customFormat="1" ht="18" customHeight="1" x14ac:dyDescent="0.2">
      <c r="A253" s="260" t="s">
        <v>454</v>
      </c>
      <c r="B253" s="240" t="s">
        <v>455</v>
      </c>
      <c r="C253" s="241"/>
      <c r="D253" s="242"/>
      <c r="E253" s="225"/>
      <c r="F253" s="762"/>
      <c r="G253" s="469"/>
      <c r="H253" s="763">
        <f t="shared" ref="H253:M253" si="114">SUM(H254:H255)</f>
        <v>0</v>
      </c>
      <c r="I253" s="764">
        <f t="shared" si="114"/>
        <v>0</v>
      </c>
      <c r="J253" s="763">
        <f t="shared" si="114"/>
        <v>4</v>
      </c>
      <c r="K253" s="764">
        <f t="shared" si="114"/>
        <v>1</v>
      </c>
      <c r="L253" s="765">
        <f t="shared" si="114"/>
        <v>3</v>
      </c>
      <c r="M253" s="582">
        <f t="shared" si="114"/>
        <v>1</v>
      </c>
      <c r="N253" s="322">
        <f>+H253+J253+L253</f>
        <v>7</v>
      </c>
      <c r="O253" s="323">
        <f>+I253+K253+M253</f>
        <v>2</v>
      </c>
      <c r="P253" s="395"/>
      <c r="Q253" s="298"/>
      <c r="R253" s="231"/>
      <c r="S253" s="192"/>
      <c r="AB253" s="214">
        <f t="shared" si="113"/>
        <v>0</v>
      </c>
      <c r="AC253" s="214">
        <f t="shared" si="113"/>
        <v>0</v>
      </c>
      <c r="AD253" s="214">
        <f t="shared" si="113"/>
        <v>4</v>
      </c>
      <c r="AE253" s="214">
        <f t="shared" si="113"/>
        <v>1</v>
      </c>
      <c r="AF253" s="215">
        <f t="shared" si="113"/>
        <v>3</v>
      </c>
      <c r="AG253" s="215">
        <f t="shared" si="113"/>
        <v>1</v>
      </c>
      <c r="AH253" s="215">
        <f t="shared" si="113"/>
        <v>7</v>
      </c>
      <c r="AI253" s="215">
        <f t="shared" si="113"/>
        <v>2</v>
      </c>
      <c r="AJ253" s="215">
        <f t="shared" si="113"/>
        <v>0</v>
      </c>
      <c r="AK253" s="215">
        <f t="shared" si="113"/>
        <v>0</v>
      </c>
      <c r="AL253" s="215">
        <f t="shared" si="113"/>
        <v>0</v>
      </c>
    </row>
    <row r="254" spans="1:38" s="6" customFormat="1" ht="18" customHeight="1" x14ac:dyDescent="0.2">
      <c r="A254" s="280" t="s">
        <v>456</v>
      </c>
      <c r="B254" s="42" t="s">
        <v>389</v>
      </c>
      <c r="C254" s="105" t="s">
        <v>27</v>
      </c>
      <c r="D254" s="44" t="s">
        <v>28</v>
      </c>
      <c r="E254" s="766">
        <v>160</v>
      </c>
      <c r="F254" s="732">
        <v>18</v>
      </c>
      <c r="G254" s="317">
        <v>32690</v>
      </c>
      <c r="H254" s="767">
        <v>0</v>
      </c>
      <c r="I254" s="768">
        <v>0</v>
      </c>
      <c r="J254" s="767">
        <v>3</v>
      </c>
      <c r="K254" s="768">
        <v>1</v>
      </c>
      <c r="L254" s="111">
        <v>1.5</v>
      </c>
      <c r="M254" s="97">
        <v>1</v>
      </c>
      <c r="N254" s="111">
        <v>4.5</v>
      </c>
      <c r="O254" s="98">
        <v>2</v>
      </c>
      <c r="P254" s="769" t="s">
        <v>22</v>
      </c>
      <c r="Q254" s="54"/>
      <c r="R254" s="55"/>
      <c r="S254" s="113" t="s">
        <v>331</v>
      </c>
      <c r="AB254" s="214"/>
      <c r="AC254" s="214"/>
      <c r="AD254" s="214"/>
      <c r="AE254" s="214"/>
      <c r="AF254" s="215"/>
      <c r="AG254" s="215"/>
      <c r="AH254" s="215"/>
      <c r="AI254" s="215"/>
      <c r="AJ254" s="215"/>
      <c r="AK254" s="215"/>
      <c r="AL254" s="215"/>
    </row>
    <row r="255" spans="1:38" s="773" customFormat="1" ht="18" customHeight="1" x14ac:dyDescent="0.2">
      <c r="A255" s="304" t="s">
        <v>457</v>
      </c>
      <c r="B255" s="770" t="s">
        <v>458</v>
      </c>
      <c r="C255" s="105" t="s">
        <v>27</v>
      </c>
      <c r="D255" s="44" t="s">
        <v>28</v>
      </c>
      <c r="E255" s="771">
        <v>52</v>
      </c>
      <c r="F255" s="732">
        <v>4</v>
      </c>
      <c r="G255" s="317">
        <v>43191</v>
      </c>
      <c r="H255" s="767">
        <v>0</v>
      </c>
      <c r="I255" s="768">
        <v>0</v>
      </c>
      <c r="J255" s="767">
        <v>1</v>
      </c>
      <c r="K255" s="768">
        <v>0</v>
      </c>
      <c r="L255" s="772">
        <v>1.5</v>
      </c>
      <c r="M255" s="586">
        <v>0</v>
      </c>
      <c r="N255" s="111">
        <v>2.5</v>
      </c>
      <c r="O255" s="98">
        <v>0</v>
      </c>
      <c r="P255" s="112" t="s">
        <v>22</v>
      </c>
      <c r="Q255" s="54"/>
      <c r="R255" s="55"/>
      <c r="S255" s="113" t="s">
        <v>331</v>
      </c>
      <c r="AB255" s="214"/>
      <c r="AC255" s="214"/>
      <c r="AD255" s="214"/>
      <c r="AE255" s="214"/>
      <c r="AF255" s="215"/>
      <c r="AG255" s="215"/>
      <c r="AH255" s="215"/>
      <c r="AI255" s="215"/>
      <c r="AJ255" s="215"/>
      <c r="AK255" s="215"/>
      <c r="AL255" s="215"/>
    </row>
    <row r="256" spans="1:38" s="777" customFormat="1" ht="18" customHeight="1" x14ac:dyDescent="0.2">
      <c r="A256" s="260" t="s">
        <v>459</v>
      </c>
      <c r="B256" s="240" t="s">
        <v>460</v>
      </c>
      <c r="C256" s="241" t="s">
        <v>20</v>
      </c>
      <c r="D256" s="242" t="s">
        <v>28</v>
      </c>
      <c r="E256" s="307">
        <v>524</v>
      </c>
      <c r="F256" s="762">
        <v>18</v>
      </c>
      <c r="G256" s="469">
        <v>36617</v>
      </c>
      <c r="H256" s="763">
        <v>0</v>
      </c>
      <c r="I256" s="774">
        <v>0</v>
      </c>
      <c r="J256" s="763">
        <v>3</v>
      </c>
      <c r="K256" s="774">
        <v>0</v>
      </c>
      <c r="L256" s="322">
        <v>2.8</v>
      </c>
      <c r="M256" s="315">
        <v>0</v>
      </c>
      <c r="N256" s="230">
        <f>+H256+J256+L256</f>
        <v>5.8</v>
      </c>
      <c r="O256" s="323">
        <f>+I256+K256+M256</f>
        <v>0</v>
      </c>
      <c r="P256" s="395" t="s">
        <v>29</v>
      </c>
      <c r="Q256" s="248"/>
      <c r="R256" s="775"/>
      <c r="S256" s="776"/>
      <c r="AA256" s="214">
        <f>+H256</f>
        <v>0</v>
      </c>
      <c r="AB256" s="103">
        <f t="shared" ref="AB256:AJ256" si="115">+H256</f>
        <v>0</v>
      </c>
      <c r="AC256" s="103">
        <f t="shared" si="115"/>
        <v>0</v>
      </c>
      <c r="AD256" s="103">
        <f t="shared" si="115"/>
        <v>3</v>
      </c>
      <c r="AE256" s="103">
        <f t="shared" si="115"/>
        <v>0</v>
      </c>
      <c r="AF256" s="103">
        <f t="shared" si="115"/>
        <v>2.8</v>
      </c>
      <c r="AG256" s="103">
        <f t="shared" si="115"/>
        <v>0</v>
      </c>
      <c r="AH256" s="103">
        <f t="shared" si="115"/>
        <v>5.8</v>
      </c>
      <c r="AI256" s="103">
        <f t="shared" si="115"/>
        <v>0</v>
      </c>
      <c r="AJ256" s="103" t="str">
        <f t="shared" si="115"/>
        <v>無</v>
      </c>
      <c r="AK256" s="103">
        <f t="shared" ref="AB256:AL259" si="116">+Q256</f>
        <v>0</v>
      </c>
      <c r="AL256" s="103">
        <f t="shared" si="116"/>
        <v>0</v>
      </c>
    </row>
    <row r="257" spans="1:38" s="532" customFormat="1" ht="18" customHeight="1" x14ac:dyDescent="0.2">
      <c r="A257" s="260" t="s">
        <v>461</v>
      </c>
      <c r="B257" s="240" t="s">
        <v>462</v>
      </c>
      <c r="C257" s="241" t="s">
        <v>27</v>
      </c>
      <c r="D257" s="242" t="s">
        <v>28</v>
      </c>
      <c r="E257" s="307">
        <v>96</v>
      </c>
      <c r="F257" s="762">
        <v>20</v>
      </c>
      <c r="G257" s="469">
        <v>26383</v>
      </c>
      <c r="H257" s="763">
        <v>0</v>
      </c>
      <c r="I257" s="774">
        <v>0</v>
      </c>
      <c r="J257" s="763">
        <v>2</v>
      </c>
      <c r="K257" s="774">
        <v>0</v>
      </c>
      <c r="L257" s="322">
        <v>1</v>
      </c>
      <c r="M257" s="315">
        <v>0</v>
      </c>
      <c r="N257" s="230">
        <f t="shared" ref="N257:O266" si="117">+H257+J257+L257</f>
        <v>3</v>
      </c>
      <c r="O257" s="323">
        <f t="shared" si="117"/>
        <v>0</v>
      </c>
      <c r="P257" s="395" t="s">
        <v>22</v>
      </c>
      <c r="Q257" s="248"/>
      <c r="R257" s="249"/>
      <c r="S257" s="192"/>
      <c r="AB257" s="103">
        <f t="shared" si="116"/>
        <v>0</v>
      </c>
      <c r="AC257" s="103">
        <f t="shared" si="116"/>
        <v>0</v>
      </c>
      <c r="AD257" s="103">
        <f t="shared" si="116"/>
        <v>2</v>
      </c>
      <c r="AE257" s="103">
        <f t="shared" si="116"/>
        <v>0</v>
      </c>
      <c r="AF257" s="103">
        <f t="shared" si="116"/>
        <v>1</v>
      </c>
      <c r="AG257" s="103">
        <f t="shared" si="116"/>
        <v>0</v>
      </c>
      <c r="AH257" s="103">
        <f t="shared" si="116"/>
        <v>3</v>
      </c>
      <c r="AI257" s="103">
        <f t="shared" si="116"/>
        <v>0</v>
      </c>
      <c r="AJ257" s="103" t="str">
        <f t="shared" si="116"/>
        <v>無</v>
      </c>
      <c r="AK257" s="103">
        <f t="shared" si="116"/>
        <v>0</v>
      </c>
      <c r="AL257" s="103">
        <f t="shared" si="116"/>
        <v>0</v>
      </c>
    </row>
    <row r="258" spans="1:38" s="6" customFormat="1" ht="18" customHeight="1" x14ac:dyDescent="0.2">
      <c r="A258" s="260" t="s">
        <v>463</v>
      </c>
      <c r="B258" s="240" t="s">
        <v>464</v>
      </c>
      <c r="C258" s="241" t="s">
        <v>20</v>
      </c>
      <c r="D258" s="242" t="s">
        <v>21</v>
      </c>
      <c r="E258" s="225">
        <v>2818</v>
      </c>
      <c r="F258" s="226">
        <v>155</v>
      </c>
      <c r="G258" s="261">
        <v>34357</v>
      </c>
      <c r="H258" s="228">
        <v>0</v>
      </c>
      <c r="I258" s="761">
        <v>0</v>
      </c>
      <c r="J258" s="228">
        <v>0</v>
      </c>
      <c r="K258" s="761">
        <v>0</v>
      </c>
      <c r="L258" s="230">
        <v>0</v>
      </c>
      <c r="M258" s="231">
        <v>0</v>
      </c>
      <c r="N258" s="230">
        <f t="shared" si="117"/>
        <v>0</v>
      </c>
      <c r="O258" s="232">
        <f t="shared" si="117"/>
        <v>0</v>
      </c>
      <c r="P258" s="395" t="s">
        <v>34</v>
      </c>
      <c r="Q258" s="248">
        <v>17</v>
      </c>
      <c r="R258" s="249">
        <v>13</v>
      </c>
      <c r="S258" s="192" t="s">
        <v>145</v>
      </c>
      <c r="AB258" s="103">
        <f t="shared" si="116"/>
        <v>0</v>
      </c>
      <c r="AC258" s="103">
        <f t="shared" si="116"/>
        <v>0</v>
      </c>
      <c r="AD258" s="103">
        <f t="shared" si="116"/>
        <v>0</v>
      </c>
      <c r="AE258" s="103">
        <f t="shared" si="116"/>
        <v>0</v>
      </c>
      <c r="AF258" s="103">
        <f t="shared" si="116"/>
        <v>0</v>
      </c>
      <c r="AG258" s="103">
        <f t="shared" si="116"/>
        <v>0</v>
      </c>
      <c r="AH258" s="103">
        <f t="shared" si="116"/>
        <v>0</v>
      </c>
      <c r="AI258" s="103">
        <f t="shared" si="116"/>
        <v>0</v>
      </c>
      <c r="AJ258" s="103" t="str">
        <f t="shared" si="116"/>
        <v>有</v>
      </c>
      <c r="AK258" s="103">
        <f t="shared" si="116"/>
        <v>17</v>
      </c>
      <c r="AL258" s="103">
        <f t="shared" si="116"/>
        <v>13</v>
      </c>
    </row>
    <row r="259" spans="1:38" s="6" customFormat="1" ht="18" customHeight="1" x14ac:dyDescent="0.2">
      <c r="A259" s="778" t="s">
        <v>465</v>
      </c>
      <c r="B259" s="779" t="s">
        <v>466</v>
      </c>
      <c r="C259" s="241"/>
      <c r="D259" s="242"/>
      <c r="E259" s="307"/>
      <c r="F259" s="762"/>
      <c r="G259" s="780"/>
      <c r="H259" s="763">
        <f t="shared" ref="H259:M259" si="118">SUM(H260:H261)</f>
        <v>6</v>
      </c>
      <c r="I259" s="764">
        <f t="shared" si="118"/>
        <v>4</v>
      </c>
      <c r="J259" s="763">
        <f t="shared" si="118"/>
        <v>0</v>
      </c>
      <c r="K259" s="764">
        <f t="shared" si="118"/>
        <v>0</v>
      </c>
      <c r="L259" s="765">
        <f t="shared" si="118"/>
        <v>16.3</v>
      </c>
      <c r="M259" s="582">
        <f t="shared" si="118"/>
        <v>13.799999999999999</v>
      </c>
      <c r="N259" s="322">
        <f t="shared" si="117"/>
        <v>22.3</v>
      </c>
      <c r="O259" s="323">
        <f t="shared" si="117"/>
        <v>17.799999999999997</v>
      </c>
      <c r="P259" s="395"/>
      <c r="Q259" s="298"/>
      <c r="R259" s="231"/>
      <c r="S259" s="781"/>
      <c r="AB259" s="214">
        <f t="shared" si="116"/>
        <v>6</v>
      </c>
      <c r="AC259" s="214">
        <f t="shared" si="116"/>
        <v>4</v>
      </c>
      <c r="AD259" s="214">
        <f t="shared" si="116"/>
        <v>0</v>
      </c>
      <c r="AE259" s="214">
        <f t="shared" si="116"/>
        <v>0</v>
      </c>
      <c r="AF259" s="215">
        <f t="shared" si="116"/>
        <v>16.3</v>
      </c>
      <c r="AG259" s="215">
        <f t="shared" si="116"/>
        <v>13.799999999999999</v>
      </c>
      <c r="AH259" s="215">
        <f t="shared" si="116"/>
        <v>22.3</v>
      </c>
      <c r="AI259" s="215">
        <f t="shared" si="116"/>
        <v>17.799999999999997</v>
      </c>
      <c r="AJ259" s="215">
        <f t="shared" si="116"/>
        <v>0</v>
      </c>
      <c r="AK259" s="215">
        <f t="shared" si="116"/>
        <v>0</v>
      </c>
      <c r="AL259" s="215">
        <f t="shared" si="116"/>
        <v>0</v>
      </c>
    </row>
    <row r="260" spans="1:38" s="6" customFormat="1" ht="18" customHeight="1" x14ac:dyDescent="0.2">
      <c r="A260" s="782" t="s">
        <v>467</v>
      </c>
      <c r="B260" s="783" t="s">
        <v>150</v>
      </c>
      <c r="C260" s="105" t="s">
        <v>20</v>
      </c>
      <c r="D260" s="44" t="s">
        <v>21</v>
      </c>
      <c r="E260" s="106">
        <v>1305</v>
      </c>
      <c r="F260" s="732">
        <v>54</v>
      </c>
      <c r="G260" s="251">
        <v>33078</v>
      </c>
      <c r="H260" s="767">
        <v>6</v>
      </c>
      <c r="I260" s="768">
        <v>4</v>
      </c>
      <c r="J260" s="767">
        <v>0</v>
      </c>
      <c r="K260" s="768">
        <v>0</v>
      </c>
      <c r="L260" s="111">
        <v>15.2</v>
      </c>
      <c r="M260" s="97">
        <v>12.7</v>
      </c>
      <c r="N260" s="111">
        <f t="shared" si="117"/>
        <v>21.2</v>
      </c>
      <c r="O260" s="98">
        <f t="shared" si="117"/>
        <v>16.7</v>
      </c>
      <c r="P260" s="112" t="s">
        <v>22</v>
      </c>
      <c r="Q260" s="54"/>
      <c r="R260" s="55"/>
      <c r="S260" s="126"/>
      <c r="AB260" s="214"/>
      <c r="AC260" s="214"/>
      <c r="AD260" s="214"/>
      <c r="AE260" s="214"/>
      <c r="AF260" s="215"/>
      <c r="AG260" s="215"/>
      <c r="AH260" s="215"/>
      <c r="AI260" s="215"/>
      <c r="AJ260" s="215"/>
      <c r="AK260" s="215"/>
      <c r="AL260" s="215"/>
    </row>
    <row r="261" spans="1:38" s="6" customFormat="1" ht="18" customHeight="1" x14ac:dyDescent="0.2">
      <c r="A261" s="304" t="s">
        <v>468</v>
      </c>
      <c r="B261" s="42" t="s">
        <v>469</v>
      </c>
      <c r="C261" s="105" t="s">
        <v>64</v>
      </c>
      <c r="D261" s="44" t="s">
        <v>28</v>
      </c>
      <c r="E261" s="106">
        <v>25</v>
      </c>
      <c r="F261" s="732">
        <v>0</v>
      </c>
      <c r="G261" s="108">
        <v>35266</v>
      </c>
      <c r="H261" s="767">
        <v>0</v>
      </c>
      <c r="I261" s="768">
        <v>0</v>
      </c>
      <c r="J261" s="767">
        <v>0</v>
      </c>
      <c r="K261" s="768">
        <v>0</v>
      </c>
      <c r="L261" s="111">
        <v>1.1000000000000001</v>
      </c>
      <c r="M261" s="97">
        <v>1.1000000000000001</v>
      </c>
      <c r="N261" s="111">
        <f t="shared" si="117"/>
        <v>1.1000000000000001</v>
      </c>
      <c r="O261" s="98">
        <f t="shared" si="117"/>
        <v>1.1000000000000001</v>
      </c>
      <c r="P261" s="112" t="s">
        <v>29</v>
      </c>
      <c r="Q261" s="54"/>
      <c r="R261" s="55"/>
      <c r="S261" s="113"/>
      <c r="AB261" s="214"/>
      <c r="AC261" s="214"/>
      <c r="AD261" s="214"/>
      <c r="AE261" s="214"/>
      <c r="AF261" s="215"/>
      <c r="AG261" s="215"/>
      <c r="AH261" s="215"/>
      <c r="AI261" s="215"/>
      <c r="AJ261" s="215"/>
      <c r="AK261" s="215"/>
      <c r="AL261" s="215"/>
    </row>
    <row r="262" spans="1:38" s="6" customFormat="1" ht="18" customHeight="1" x14ac:dyDescent="0.2">
      <c r="A262" s="260" t="s">
        <v>470</v>
      </c>
      <c r="B262" s="240" t="s">
        <v>471</v>
      </c>
      <c r="C262" s="241" t="s">
        <v>20</v>
      </c>
      <c r="D262" s="242" t="s">
        <v>21</v>
      </c>
      <c r="E262" s="307">
        <v>1629</v>
      </c>
      <c r="F262" s="762">
        <v>64</v>
      </c>
      <c r="G262" s="469">
        <v>31685</v>
      </c>
      <c r="H262" s="763">
        <v>0</v>
      </c>
      <c r="I262" s="764">
        <v>0</v>
      </c>
      <c r="J262" s="763">
        <v>0</v>
      </c>
      <c r="K262" s="764">
        <v>0</v>
      </c>
      <c r="L262" s="322">
        <v>0</v>
      </c>
      <c r="M262" s="315">
        <v>0</v>
      </c>
      <c r="N262" s="322">
        <f t="shared" si="117"/>
        <v>0</v>
      </c>
      <c r="O262" s="323">
        <f t="shared" si="117"/>
        <v>0</v>
      </c>
      <c r="P262" s="395" t="s">
        <v>137</v>
      </c>
      <c r="Q262" s="248">
        <v>11.2</v>
      </c>
      <c r="R262" s="249">
        <v>3.5</v>
      </c>
      <c r="S262" s="192" t="s">
        <v>138</v>
      </c>
      <c r="AB262" s="214">
        <f t="shared" ref="AB262:AL266" si="119">+H262</f>
        <v>0</v>
      </c>
      <c r="AC262" s="214">
        <f t="shared" si="119"/>
        <v>0</v>
      </c>
      <c r="AD262" s="214">
        <f t="shared" si="119"/>
        <v>0</v>
      </c>
      <c r="AE262" s="214">
        <f t="shared" si="119"/>
        <v>0</v>
      </c>
      <c r="AF262" s="215">
        <f t="shared" si="119"/>
        <v>0</v>
      </c>
      <c r="AG262" s="215">
        <f t="shared" si="119"/>
        <v>0</v>
      </c>
      <c r="AH262" s="215">
        <f t="shared" si="119"/>
        <v>0</v>
      </c>
      <c r="AI262" s="215">
        <f t="shared" si="119"/>
        <v>0</v>
      </c>
      <c r="AJ262" s="215" t="str">
        <f t="shared" si="119"/>
        <v>有</v>
      </c>
      <c r="AK262" s="215">
        <f t="shared" si="119"/>
        <v>11.2</v>
      </c>
      <c r="AL262" s="215">
        <f t="shared" si="119"/>
        <v>3.5</v>
      </c>
    </row>
    <row r="263" spans="1:38" s="686" customFormat="1" ht="18" customHeight="1" x14ac:dyDescent="0.2">
      <c r="A263" s="260" t="s">
        <v>472</v>
      </c>
      <c r="B263" s="240" t="s">
        <v>473</v>
      </c>
      <c r="C263" s="241" t="s">
        <v>20</v>
      </c>
      <c r="D263" s="242" t="s">
        <v>28</v>
      </c>
      <c r="E263" s="307">
        <v>337</v>
      </c>
      <c r="F263" s="762">
        <v>38</v>
      </c>
      <c r="G263" s="469">
        <v>33032</v>
      </c>
      <c r="H263" s="320">
        <v>0</v>
      </c>
      <c r="I263" s="470">
        <v>0</v>
      </c>
      <c r="J263" s="320">
        <v>1</v>
      </c>
      <c r="K263" s="470">
        <v>0</v>
      </c>
      <c r="L263" s="322">
        <v>2.6</v>
      </c>
      <c r="M263" s="315">
        <v>0.8</v>
      </c>
      <c r="N263" s="322">
        <f t="shared" si="117"/>
        <v>3.6</v>
      </c>
      <c r="O263" s="323">
        <f t="shared" si="117"/>
        <v>0.8</v>
      </c>
      <c r="P263" s="395" t="s">
        <v>22</v>
      </c>
      <c r="Q263" s="248"/>
      <c r="R263" s="249"/>
      <c r="S263" s="192"/>
      <c r="AB263" s="214">
        <f t="shared" si="119"/>
        <v>0</v>
      </c>
      <c r="AC263" s="214">
        <f t="shared" si="119"/>
        <v>0</v>
      </c>
      <c r="AD263" s="214">
        <f t="shared" si="119"/>
        <v>1</v>
      </c>
      <c r="AE263" s="214">
        <f t="shared" si="119"/>
        <v>0</v>
      </c>
      <c r="AF263" s="215">
        <f t="shared" si="119"/>
        <v>2.6</v>
      </c>
      <c r="AG263" s="215">
        <f t="shared" si="119"/>
        <v>0.8</v>
      </c>
      <c r="AH263" s="215">
        <f t="shared" si="119"/>
        <v>3.6</v>
      </c>
      <c r="AI263" s="215">
        <f t="shared" si="119"/>
        <v>0.8</v>
      </c>
      <c r="AJ263" s="215" t="str">
        <f t="shared" si="119"/>
        <v>無</v>
      </c>
      <c r="AK263" s="215">
        <f t="shared" si="119"/>
        <v>0</v>
      </c>
      <c r="AL263" s="215">
        <f t="shared" si="119"/>
        <v>0</v>
      </c>
    </row>
    <row r="264" spans="1:38" s="792" customFormat="1" ht="17.25" customHeight="1" x14ac:dyDescent="0.2">
      <c r="A264" s="260" t="s">
        <v>474</v>
      </c>
      <c r="B264" s="784" t="s">
        <v>475</v>
      </c>
      <c r="C264" s="241" t="s">
        <v>20</v>
      </c>
      <c r="D264" s="242" t="s">
        <v>119</v>
      </c>
      <c r="E264" s="785">
        <v>722</v>
      </c>
      <c r="F264" s="786">
        <v>60</v>
      </c>
      <c r="G264" s="533">
        <v>31172</v>
      </c>
      <c r="H264" s="787">
        <v>2</v>
      </c>
      <c r="I264" s="788">
        <v>1</v>
      </c>
      <c r="J264" s="787">
        <v>0</v>
      </c>
      <c r="K264" s="788">
        <v>0</v>
      </c>
      <c r="L264" s="789">
        <v>2</v>
      </c>
      <c r="M264" s="790">
        <v>0</v>
      </c>
      <c r="N264" s="789">
        <f t="shared" si="117"/>
        <v>4</v>
      </c>
      <c r="O264" s="791">
        <f t="shared" si="117"/>
        <v>1</v>
      </c>
      <c r="P264" s="395" t="s">
        <v>22</v>
      </c>
      <c r="Q264" s="248"/>
      <c r="R264" s="249"/>
      <c r="S264" s="192"/>
      <c r="AB264" s="214">
        <f t="shared" si="119"/>
        <v>2</v>
      </c>
      <c r="AC264" s="214">
        <f t="shared" si="119"/>
        <v>1</v>
      </c>
      <c r="AD264" s="214">
        <f t="shared" si="119"/>
        <v>0</v>
      </c>
      <c r="AE264" s="214">
        <f t="shared" si="119"/>
        <v>0</v>
      </c>
      <c r="AF264" s="214">
        <f t="shared" si="119"/>
        <v>2</v>
      </c>
      <c r="AG264" s="214">
        <f t="shared" si="119"/>
        <v>0</v>
      </c>
      <c r="AH264" s="214">
        <f t="shared" si="119"/>
        <v>4</v>
      </c>
      <c r="AI264" s="214">
        <f t="shared" si="119"/>
        <v>1</v>
      </c>
      <c r="AJ264" s="214" t="str">
        <f t="shared" si="119"/>
        <v>無</v>
      </c>
      <c r="AK264" s="214">
        <f t="shared" si="119"/>
        <v>0</v>
      </c>
      <c r="AL264" s="214">
        <f t="shared" si="119"/>
        <v>0</v>
      </c>
    </row>
    <row r="265" spans="1:38" s="686" customFormat="1" ht="18" customHeight="1" x14ac:dyDescent="0.2">
      <c r="A265" s="793" t="s">
        <v>476</v>
      </c>
      <c r="B265" s="794" t="s">
        <v>477</v>
      </c>
      <c r="C265" s="795" t="s">
        <v>20</v>
      </c>
      <c r="D265" s="796" t="s">
        <v>21</v>
      </c>
      <c r="E265" s="797">
        <v>2546</v>
      </c>
      <c r="F265" s="798">
        <v>112</v>
      </c>
      <c r="G265" s="799">
        <v>36459</v>
      </c>
      <c r="H265" s="800">
        <v>5</v>
      </c>
      <c r="I265" s="801">
        <v>1</v>
      </c>
      <c r="J265" s="800">
        <v>0</v>
      </c>
      <c r="K265" s="801">
        <v>0</v>
      </c>
      <c r="L265" s="802">
        <v>6.4</v>
      </c>
      <c r="M265" s="803">
        <v>2</v>
      </c>
      <c r="N265" s="802">
        <f t="shared" si="117"/>
        <v>11.4</v>
      </c>
      <c r="O265" s="804">
        <f t="shared" si="117"/>
        <v>3</v>
      </c>
      <c r="P265" s="805" t="s">
        <v>22</v>
      </c>
      <c r="Q265" s="806"/>
      <c r="R265" s="807"/>
      <c r="S265" s="192"/>
      <c r="AB265" s="57">
        <f t="shared" si="119"/>
        <v>5</v>
      </c>
      <c r="AC265" s="57">
        <f t="shared" si="119"/>
        <v>1</v>
      </c>
      <c r="AD265" s="57">
        <f t="shared" si="119"/>
        <v>0</v>
      </c>
      <c r="AE265" s="57">
        <f t="shared" si="119"/>
        <v>0</v>
      </c>
      <c r="AF265" s="57">
        <f t="shared" si="119"/>
        <v>6.4</v>
      </c>
      <c r="AG265" s="57">
        <f t="shared" si="119"/>
        <v>2</v>
      </c>
      <c r="AH265" s="57">
        <f t="shared" si="119"/>
        <v>11.4</v>
      </c>
      <c r="AI265" s="57">
        <f t="shared" si="119"/>
        <v>3</v>
      </c>
      <c r="AJ265" s="57" t="str">
        <f t="shared" si="119"/>
        <v>無</v>
      </c>
      <c r="AK265" s="57">
        <f t="shared" si="119"/>
        <v>0</v>
      </c>
      <c r="AL265" s="57">
        <f t="shared" si="119"/>
        <v>0</v>
      </c>
    </row>
    <row r="266" spans="1:38" ht="18.75" customHeight="1" thickBot="1" x14ac:dyDescent="0.25">
      <c r="A266" s="793" t="s">
        <v>478</v>
      </c>
      <c r="B266" s="794" t="s">
        <v>479</v>
      </c>
      <c r="C266" s="795" t="s">
        <v>20</v>
      </c>
      <c r="D266" s="796" t="s">
        <v>21</v>
      </c>
      <c r="E266" s="797">
        <v>1962</v>
      </c>
      <c r="F266" s="798">
        <v>70</v>
      </c>
      <c r="G266" s="799">
        <v>36440</v>
      </c>
      <c r="H266" s="800">
        <v>5</v>
      </c>
      <c r="I266" s="801">
        <v>3</v>
      </c>
      <c r="J266" s="800">
        <v>0</v>
      </c>
      <c r="K266" s="801">
        <v>0</v>
      </c>
      <c r="L266" s="802">
        <v>5</v>
      </c>
      <c r="M266" s="803">
        <v>0</v>
      </c>
      <c r="N266" s="802">
        <f t="shared" si="117"/>
        <v>10</v>
      </c>
      <c r="O266" s="804">
        <f t="shared" si="117"/>
        <v>3</v>
      </c>
      <c r="P266" s="805" t="s">
        <v>29</v>
      </c>
      <c r="Q266" s="806"/>
      <c r="R266" s="807"/>
      <c r="S266" s="192"/>
      <c r="AB266" s="4">
        <f t="shared" si="119"/>
        <v>5</v>
      </c>
      <c r="AC266" s="4">
        <f t="shared" si="119"/>
        <v>3</v>
      </c>
      <c r="AD266" s="4">
        <f t="shared" si="119"/>
        <v>0</v>
      </c>
      <c r="AE266" s="4">
        <f t="shared" si="119"/>
        <v>0</v>
      </c>
      <c r="AF266" s="4">
        <f t="shared" si="119"/>
        <v>5</v>
      </c>
      <c r="AG266" s="4">
        <f t="shared" si="119"/>
        <v>0</v>
      </c>
      <c r="AH266" s="4">
        <f t="shared" si="119"/>
        <v>10</v>
      </c>
      <c r="AI266" s="4">
        <f t="shared" si="119"/>
        <v>3</v>
      </c>
      <c r="AJ266" s="4" t="str">
        <f t="shared" si="119"/>
        <v>無</v>
      </c>
      <c r="AK266" s="4">
        <f t="shared" si="119"/>
        <v>0</v>
      </c>
      <c r="AL266" s="4">
        <f t="shared" si="119"/>
        <v>0</v>
      </c>
    </row>
    <row r="267" spans="1:38" s="5" customFormat="1" ht="18.75" customHeight="1" thickBot="1" x14ac:dyDescent="0.25">
      <c r="A267" s="863" t="s">
        <v>480</v>
      </c>
      <c r="B267" s="864"/>
      <c r="C267" s="865"/>
      <c r="D267" s="866"/>
      <c r="E267" s="866"/>
      <c r="F267" s="866"/>
      <c r="G267" s="867"/>
      <c r="H267" s="170">
        <f>+AB267</f>
        <v>38</v>
      </c>
      <c r="I267" s="171">
        <f t="shared" ref="I267:O267" si="120">+AC267</f>
        <v>18</v>
      </c>
      <c r="J267" s="170">
        <f t="shared" si="120"/>
        <v>18</v>
      </c>
      <c r="K267" s="171">
        <f t="shared" si="120"/>
        <v>1</v>
      </c>
      <c r="L267" s="172">
        <f t="shared" si="120"/>
        <v>78.06</v>
      </c>
      <c r="M267" s="173">
        <f t="shared" si="120"/>
        <v>24.999999999999996</v>
      </c>
      <c r="N267" s="172">
        <f t="shared" si="120"/>
        <v>134.06</v>
      </c>
      <c r="O267" s="173">
        <f t="shared" si="120"/>
        <v>44</v>
      </c>
      <c r="P267" s="824"/>
      <c r="Q267" s="174">
        <f>+AK267</f>
        <v>83.9</v>
      </c>
      <c r="R267" s="174">
        <f>+AL267</f>
        <v>47.3</v>
      </c>
      <c r="S267" s="86"/>
      <c r="AB267" s="214">
        <f>SUM(AB225:AB266)</f>
        <v>38</v>
      </c>
      <c r="AC267" s="57">
        <f t="shared" ref="AC267:AK267" si="121">SUM(AC225:AC266)</f>
        <v>18</v>
      </c>
      <c r="AD267" s="57">
        <f t="shared" si="121"/>
        <v>18</v>
      </c>
      <c r="AE267" s="57">
        <f t="shared" si="121"/>
        <v>1</v>
      </c>
      <c r="AF267" s="57">
        <f t="shared" si="121"/>
        <v>78.06</v>
      </c>
      <c r="AG267" s="57">
        <f t="shared" si="121"/>
        <v>24.999999999999996</v>
      </c>
      <c r="AH267" s="57">
        <f t="shared" si="121"/>
        <v>134.06</v>
      </c>
      <c r="AI267" s="57">
        <f t="shared" si="121"/>
        <v>44</v>
      </c>
      <c r="AJ267" s="57">
        <f t="shared" si="121"/>
        <v>0</v>
      </c>
      <c r="AK267" s="57">
        <f t="shared" si="121"/>
        <v>83.9</v>
      </c>
      <c r="AL267" s="215">
        <f>SUM(AL225:AL266)</f>
        <v>47.3</v>
      </c>
    </row>
    <row r="268" spans="1:38" s="5" customFormat="1" ht="18.75" customHeight="1" thickBot="1" x14ac:dyDescent="0.25">
      <c r="A268" s="863" t="s">
        <v>12</v>
      </c>
      <c r="B268" s="864"/>
      <c r="C268" s="865"/>
      <c r="D268" s="866"/>
      <c r="E268" s="866"/>
      <c r="F268" s="866"/>
      <c r="G268" s="867"/>
      <c r="H268" s="170">
        <f t="shared" ref="H268:O268" si="122">+H267+H224+H16+H7</f>
        <v>732</v>
      </c>
      <c r="I268" s="171">
        <f t="shared" si="122"/>
        <v>418</v>
      </c>
      <c r="J268" s="170">
        <f t="shared" si="122"/>
        <v>65</v>
      </c>
      <c r="K268" s="171">
        <f t="shared" si="122"/>
        <v>3</v>
      </c>
      <c r="L268" s="172">
        <f t="shared" si="122"/>
        <v>468.56000000000012</v>
      </c>
      <c r="M268" s="173">
        <f t="shared" si="122"/>
        <v>179.2</v>
      </c>
      <c r="N268" s="172">
        <f t="shared" si="122"/>
        <v>1265.56</v>
      </c>
      <c r="O268" s="173">
        <f t="shared" si="122"/>
        <v>600.20000000000005</v>
      </c>
      <c r="P268" s="824"/>
      <c r="Q268" s="174">
        <f>+Q267+Q224+Q16+Q7</f>
        <v>1226.8000000000002</v>
      </c>
      <c r="R268" s="174">
        <f>+R267+R224+R16+R7</f>
        <v>658.6</v>
      </c>
      <c r="S268" s="825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</row>
    <row r="269" spans="1:38" x14ac:dyDescent="0.2">
      <c r="A269" s="808"/>
      <c r="B269" s="809"/>
      <c r="C269" s="809"/>
      <c r="D269" s="809"/>
      <c r="E269" s="810"/>
      <c r="F269" s="811"/>
      <c r="G269" s="812"/>
      <c r="H269" s="811"/>
      <c r="I269" s="811"/>
      <c r="J269" s="811"/>
      <c r="K269" s="811"/>
      <c r="L269" s="813"/>
      <c r="M269" s="813"/>
      <c r="N269" s="813"/>
      <c r="O269" s="813"/>
      <c r="P269" s="809"/>
      <c r="Q269" s="813"/>
      <c r="R269" s="813"/>
      <c r="S269" s="809"/>
    </row>
    <row r="270" spans="1:38" ht="14.4" x14ac:dyDescent="0.2">
      <c r="A270" s="870" t="s">
        <v>562</v>
      </c>
      <c r="B270" s="870"/>
      <c r="C270" s="870"/>
      <c r="D270" s="870"/>
      <c r="E270" s="870"/>
      <c r="F270" s="870"/>
      <c r="G270" s="870"/>
      <c r="H270" s="870"/>
      <c r="I270" s="870"/>
      <c r="J270" s="870"/>
      <c r="K270" s="870"/>
      <c r="L270" s="870"/>
      <c r="M270" s="870"/>
      <c r="N270" s="870"/>
      <c r="O270" s="870"/>
      <c r="P270" s="870"/>
      <c r="Q270" s="870"/>
      <c r="R270" s="870"/>
      <c r="S270" s="870"/>
    </row>
    <row r="271" spans="1:38" x14ac:dyDescent="0.2">
      <c r="A271" s="808"/>
      <c r="B271" s="809"/>
      <c r="C271" s="809"/>
      <c r="D271" s="809"/>
      <c r="E271" s="810"/>
      <c r="F271" s="811"/>
      <c r="G271" s="812"/>
      <c r="H271" s="811"/>
      <c r="I271" s="811"/>
      <c r="J271" s="811"/>
      <c r="K271" s="811"/>
      <c r="L271" s="813"/>
      <c r="M271" s="813"/>
      <c r="N271" s="813"/>
      <c r="O271" s="813"/>
      <c r="P271" s="809"/>
      <c r="Q271" s="813"/>
      <c r="R271" s="813"/>
      <c r="S271" s="809"/>
    </row>
    <row r="272" spans="1:38" x14ac:dyDescent="0.2">
      <c r="A272" s="808"/>
      <c r="B272" s="809"/>
      <c r="C272" s="809"/>
      <c r="D272" s="809"/>
      <c r="E272" s="810"/>
      <c r="F272" s="811"/>
      <c r="G272" s="812"/>
      <c r="H272" s="811"/>
      <c r="I272" s="811"/>
      <c r="J272" s="811"/>
      <c r="K272" s="811"/>
      <c r="L272" s="813"/>
      <c r="M272" s="813"/>
      <c r="N272" s="813"/>
      <c r="O272" s="813"/>
      <c r="P272" s="809"/>
      <c r="Q272" s="813"/>
      <c r="R272" s="813"/>
      <c r="S272" s="809"/>
    </row>
    <row r="273" spans="1:19" x14ac:dyDescent="0.2">
      <c r="A273" s="808"/>
      <c r="B273" s="809"/>
      <c r="C273" s="809"/>
      <c r="D273" s="809"/>
      <c r="E273" s="810"/>
      <c r="F273" s="811"/>
      <c r="G273" s="812"/>
      <c r="H273" s="811"/>
      <c r="I273" s="811"/>
      <c r="J273" s="811"/>
      <c r="K273" s="811"/>
      <c r="L273" s="813"/>
      <c r="M273" s="813"/>
      <c r="N273" s="813"/>
      <c r="O273" s="813"/>
      <c r="P273" s="809"/>
      <c r="Q273" s="813"/>
      <c r="R273" s="813"/>
      <c r="S273" s="809"/>
    </row>
    <row r="274" spans="1:19" x14ac:dyDescent="0.2">
      <c r="A274" s="808"/>
      <c r="B274" s="809"/>
      <c r="C274" s="809"/>
      <c r="D274" s="809"/>
      <c r="E274" s="810"/>
      <c r="F274" s="811"/>
      <c r="G274" s="812"/>
      <c r="H274" s="811"/>
      <c r="I274" s="811"/>
      <c r="J274" s="811"/>
      <c r="K274" s="811"/>
      <c r="L274" s="813"/>
      <c r="M274" s="813"/>
      <c r="N274" s="813"/>
      <c r="O274" s="813"/>
      <c r="P274" s="809"/>
      <c r="Q274" s="813"/>
      <c r="R274" s="813"/>
      <c r="S274" s="809"/>
    </row>
    <row r="275" spans="1:19" x14ac:dyDescent="0.2">
      <c r="A275" s="808"/>
      <c r="B275" s="809"/>
      <c r="C275" s="809"/>
      <c r="D275" s="809"/>
      <c r="E275" s="810"/>
      <c r="F275" s="811"/>
      <c r="G275" s="812"/>
      <c r="H275" s="811"/>
      <c r="I275" s="811"/>
      <c r="J275" s="811"/>
      <c r="K275" s="811"/>
      <c r="L275" s="813"/>
      <c r="M275" s="813"/>
      <c r="N275" s="813"/>
      <c r="O275" s="813"/>
      <c r="P275" s="809"/>
      <c r="Q275" s="813"/>
      <c r="R275" s="813"/>
      <c r="S275" s="809"/>
    </row>
    <row r="276" spans="1:19" x14ac:dyDescent="0.2">
      <c r="A276" s="808"/>
      <c r="B276" s="809"/>
      <c r="C276" s="809"/>
      <c r="D276" s="809"/>
      <c r="E276" s="810"/>
      <c r="F276" s="811"/>
      <c r="G276" s="812"/>
      <c r="H276" s="811"/>
      <c r="I276" s="811"/>
      <c r="J276" s="811"/>
      <c r="K276" s="811"/>
      <c r="L276" s="813"/>
      <c r="M276" s="813"/>
      <c r="N276" s="813"/>
      <c r="O276" s="813"/>
      <c r="P276" s="809"/>
      <c r="Q276" s="813"/>
      <c r="R276" s="813"/>
      <c r="S276" s="809"/>
    </row>
    <row r="277" spans="1:19" x14ac:dyDescent="0.2">
      <c r="A277" s="808"/>
      <c r="B277" s="809"/>
      <c r="C277" s="809"/>
      <c r="D277" s="809"/>
      <c r="E277" s="810"/>
      <c r="F277" s="811"/>
      <c r="G277" s="812"/>
      <c r="H277" s="811"/>
      <c r="I277" s="811"/>
      <c r="J277" s="811"/>
      <c r="K277" s="811"/>
      <c r="L277" s="813"/>
      <c r="M277" s="813"/>
      <c r="N277" s="813"/>
      <c r="O277" s="813"/>
      <c r="P277" s="809"/>
      <c r="Q277" s="813"/>
      <c r="R277" s="813"/>
      <c r="S277" s="809"/>
    </row>
    <row r="278" spans="1:19" x14ac:dyDescent="0.2">
      <c r="A278" s="808"/>
      <c r="B278" s="809"/>
      <c r="C278" s="809"/>
      <c r="D278" s="809"/>
      <c r="E278" s="810"/>
      <c r="F278" s="811"/>
      <c r="G278" s="812"/>
      <c r="H278" s="811"/>
      <c r="I278" s="811"/>
      <c r="J278" s="811"/>
      <c r="K278" s="811"/>
      <c r="L278" s="813"/>
      <c r="M278" s="813"/>
      <c r="N278" s="813"/>
      <c r="O278" s="813"/>
      <c r="P278" s="809"/>
      <c r="Q278" s="813"/>
      <c r="R278" s="813"/>
      <c r="S278" s="809"/>
    </row>
    <row r="279" spans="1:19" x14ac:dyDescent="0.2">
      <c r="A279" s="808"/>
      <c r="B279" s="809"/>
      <c r="C279" s="809"/>
      <c r="D279" s="809"/>
      <c r="E279" s="810"/>
      <c r="F279" s="811"/>
      <c r="G279" s="812"/>
      <c r="H279" s="811"/>
      <c r="I279" s="811"/>
      <c r="J279" s="811"/>
      <c r="K279" s="811"/>
      <c r="L279" s="813"/>
      <c r="M279" s="813"/>
      <c r="N279" s="813"/>
      <c r="O279" s="813"/>
      <c r="P279" s="809"/>
      <c r="Q279" s="813"/>
      <c r="R279" s="813"/>
      <c r="S279" s="809"/>
    </row>
    <row r="280" spans="1:19" x14ac:dyDescent="0.2">
      <c r="A280" s="808"/>
      <c r="B280" s="809"/>
      <c r="C280" s="809"/>
      <c r="D280" s="809"/>
      <c r="E280" s="810"/>
      <c r="F280" s="811"/>
      <c r="G280" s="812"/>
      <c r="H280" s="811"/>
      <c r="I280" s="811"/>
      <c r="J280" s="811"/>
      <c r="K280" s="811"/>
      <c r="L280" s="813"/>
      <c r="M280" s="813"/>
      <c r="N280" s="813"/>
      <c r="O280" s="813"/>
      <c r="P280" s="809"/>
      <c r="Q280" s="813"/>
      <c r="R280" s="813"/>
      <c r="S280" s="809"/>
    </row>
    <row r="281" spans="1:19" x14ac:dyDescent="0.2">
      <c r="A281" s="808"/>
      <c r="B281" s="809"/>
      <c r="C281" s="809"/>
      <c r="D281" s="809"/>
      <c r="E281" s="810"/>
      <c r="F281" s="811"/>
      <c r="G281" s="812"/>
      <c r="H281" s="811"/>
      <c r="I281" s="811"/>
      <c r="J281" s="811"/>
      <c r="K281" s="811"/>
      <c r="L281" s="813"/>
      <c r="M281" s="813"/>
      <c r="N281" s="813"/>
      <c r="O281" s="813"/>
      <c r="P281" s="809"/>
      <c r="Q281" s="813"/>
      <c r="R281" s="813"/>
      <c r="S281" s="809"/>
    </row>
    <row r="282" spans="1:19" x14ac:dyDescent="0.2">
      <c r="A282" s="808"/>
      <c r="B282" s="809"/>
      <c r="C282" s="809"/>
      <c r="D282" s="809"/>
      <c r="E282" s="810"/>
      <c r="F282" s="811"/>
      <c r="G282" s="812"/>
      <c r="H282" s="811"/>
      <c r="I282" s="811"/>
      <c r="J282" s="811"/>
      <c r="K282" s="811"/>
      <c r="L282" s="813"/>
      <c r="M282" s="813"/>
      <c r="N282" s="813"/>
      <c r="O282" s="813"/>
      <c r="P282" s="809"/>
      <c r="Q282" s="813"/>
      <c r="R282" s="813"/>
      <c r="S282" s="809"/>
    </row>
    <row r="283" spans="1:19" x14ac:dyDescent="0.2">
      <c r="A283" s="808"/>
      <c r="B283" s="809"/>
      <c r="C283" s="809"/>
      <c r="D283" s="809"/>
      <c r="E283" s="810"/>
      <c r="F283" s="811"/>
      <c r="G283" s="812"/>
      <c r="H283" s="811"/>
      <c r="I283" s="811"/>
      <c r="J283" s="811"/>
      <c r="K283" s="811"/>
      <c r="L283" s="813"/>
      <c r="M283" s="813"/>
      <c r="N283" s="813"/>
      <c r="O283" s="813"/>
      <c r="P283" s="809"/>
      <c r="Q283" s="813"/>
      <c r="R283" s="813"/>
      <c r="S283" s="809"/>
    </row>
    <row r="284" spans="1:19" x14ac:dyDescent="0.2">
      <c r="A284" s="808"/>
      <c r="B284" s="809"/>
      <c r="C284" s="809"/>
      <c r="D284" s="809"/>
      <c r="E284" s="810"/>
      <c r="F284" s="811"/>
      <c r="G284" s="812"/>
      <c r="H284" s="811"/>
      <c r="I284" s="811"/>
      <c r="J284" s="811"/>
      <c r="K284" s="811"/>
      <c r="L284" s="813"/>
      <c r="M284" s="813"/>
      <c r="N284" s="813"/>
      <c r="O284" s="813"/>
      <c r="P284" s="809"/>
      <c r="Q284" s="813"/>
      <c r="R284" s="813"/>
      <c r="S284" s="809"/>
    </row>
    <row r="285" spans="1:19" x14ac:dyDescent="0.2">
      <c r="A285" s="808"/>
      <c r="B285" s="809"/>
      <c r="C285" s="809"/>
      <c r="D285" s="809"/>
      <c r="E285" s="810"/>
      <c r="F285" s="811"/>
      <c r="G285" s="812"/>
      <c r="H285" s="811"/>
      <c r="I285" s="811"/>
      <c r="J285" s="811"/>
      <c r="K285" s="811"/>
      <c r="L285" s="813"/>
      <c r="M285" s="813"/>
      <c r="N285" s="813"/>
      <c r="O285" s="813"/>
      <c r="P285" s="809"/>
      <c r="Q285" s="813"/>
      <c r="R285" s="813"/>
      <c r="S285" s="809"/>
    </row>
    <row r="286" spans="1:19" x14ac:dyDescent="0.2">
      <c r="A286" s="808"/>
      <c r="B286" s="809"/>
      <c r="C286" s="809"/>
      <c r="D286" s="809"/>
      <c r="E286" s="810"/>
      <c r="F286" s="811"/>
      <c r="G286" s="812"/>
      <c r="H286" s="811"/>
      <c r="I286" s="811"/>
      <c r="J286" s="811"/>
      <c r="K286" s="811"/>
      <c r="L286" s="813"/>
      <c r="M286" s="813"/>
      <c r="N286" s="813"/>
      <c r="O286" s="813"/>
      <c r="P286" s="809"/>
      <c r="Q286" s="813"/>
      <c r="R286" s="813"/>
      <c r="S286" s="809"/>
    </row>
    <row r="287" spans="1:19" x14ac:dyDescent="0.2">
      <c r="A287" s="808"/>
      <c r="B287" s="809"/>
      <c r="C287" s="809"/>
      <c r="D287" s="809"/>
      <c r="E287" s="810"/>
      <c r="F287" s="811"/>
      <c r="G287" s="812"/>
      <c r="H287" s="811"/>
      <c r="I287" s="811"/>
      <c r="J287" s="811"/>
      <c r="K287" s="811"/>
      <c r="L287" s="813"/>
      <c r="M287" s="813"/>
      <c r="N287" s="813"/>
      <c r="O287" s="813"/>
      <c r="P287" s="809"/>
      <c r="Q287" s="813"/>
      <c r="R287" s="813"/>
      <c r="S287" s="809"/>
    </row>
    <row r="288" spans="1:19" x14ac:dyDescent="0.2">
      <c r="A288" s="808"/>
      <c r="B288" s="809"/>
      <c r="C288" s="809"/>
      <c r="D288" s="809"/>
      <c r="E288" s="810"/>
      <c r="F288" s="811"/>
      <c r="G288" s="812"/>
      <c r="H288" s="811"/>
      <c r="I288" s="811"/>
      <c r="J288" s="811"/>
      <c r="K288" s="811"/>
      <c r="L288" s="813"/>
      <c r="M288" s="813"/>
      <c r="N288" s="813"/>
      <c r="O288" s="813"/>
      <c r="P288" s="809"/>
      <c r="Q288" s="813"/>
      <c r="R288" s="813"/>
      <c r="S288" s="809"/>
    </row>
    <row r="289" spans="1:19" x14ac:dyDescent="0.2">
      <c r="A289" s="808"/>
      <c r="B289" s="809"/>
      <c r="C289" s="809"/>
      <c r="D289" s="809"/>
      <c r="E289" s="810"/>
      <c r="F289" s="811"/>
      <c r="G289" s="812"/>
      <c r="H289" s="811"/>
      <c r="I289" s="811"/>
      <c r="J289" s="811"/>
      <c r="K289" s="811"/>
      <c r="L289" s="813"/>
      <c r="M289" s="813"/>
      <c r="N289" s="813"/>
      <c r="O289" s="813"/>
      <c r="P289" s="809"/>
      <c r="Q289" s="813"/>
      <c r="R289" s="813"/>
      <c r="S289" s="809"/>
    </row>
    <row r="290" spans="1:19" x14ac:dyDescent="0.2">
      <c r="A290" s="808"/>
      <c r="B290" s="809"/>
      <c r="C290" s="809"/>
      <c r="D290" s="809"/>
      <c r="E290" s="810"/>
      <c r="F290" s="811"/>
      <c r="G290" s="812"/>
      <c r="H290" s="811"/>
      <c r="I290" s="811"/>
      <c r="J290" s="811"/>
      <c r="K290" s="811"/>
      <c r="L290" s="813"/>
      <c r="M290" s="813"/>
      <c r="N290" s="813"/>
      <c r="O290" s="813"/>
      <c r="P290" s="809"/>
      <c r="Q290" s="813"/>
      <c r="R290" s="813"/>
      <c r="S290" s="809"/>
    </row>
    <row r="291" spans="1:19" x14ac:dyDescent="0.2">
      <c r="A291" s="808"/>
      <c r="B291" s="809"/>
      <c r="C291" s="809"/>
      <c r="D291" s="809"/>
      <c r="E291" s="810"/>
      <c r="F291" s="811"/>
      <c r="G291" s="812"/>
      <c r="H291" s="811"/>
      <c r="I291" s="811"/>
      <c r="J291" s="811"/>
      <c r="K291" s="811"/>
      <c r="L291" s="813"/>
      <c r="M291" s="813"/>
      <c r="N291" s="813"/>
      <c r="O291" s="813"/>
      <c r="P291" s="809"/>
      <c r="Q291" s="813"/>
      <c r="R291" s="813"/>
      <c r="S291" s="809"/>
    </row>
    <row r="292" spans="1:19" x14ac:dyDescent="0.2">
      <c r="A292" s="808"/>
      <c r="B292" s="809"/>
      <c r="C292" s="809"/>
      <c r="D292" s="809"/>
      <c r="E292" s="810"/>
      <c r="F292" s="811"/>
      <c r="G292" s="812"/>
      <c r="H292" s="811"/>
      <c r="I292" s="811"/>
      <c r="J292" s="811"/>
      <c r="K292" s="811"/>
      <c r="L292" s="813"/>
      <c r="M292" s="813"/>
      <c r="N292" s="813"/>
      <c r="O292" s="813"/>
      <c r="P292" s="809"/>
      <c r="Q292" s="813"/>
      <c r="R292" s="813"/>
      <c r="S292" s="809"/>
    </row>
    <row r="293" spans="1:19" x14ac:dyDescent="0.2">
      <c r="A293" s="808"/>
      <c r="B293" s="809"/>
      <c r="C293" s="809"/>
      <c r="D293" s="809"/>
      <c r="E293" s="810"/>
      <c r="F293" s="811"/>
      <c r="G293" s="812"/>
      <c r="H293" s="811"/>
      <c r="I293" s="811"/>
      <c r="J293" s="811"/>
      <c r="K293" s="811"/>
      <c r="L293" s="813"/>
      <c r="M293" s="813"/>
      <c r="N293" s="813"/>
      <c r="O293" s="813"/>
      <c r="P293" s="809"/>
      <c r="Q293" s="813"/>
      <c r="R293" s="813"/>
      <c r="S293" s="809"/>
    </row>
    <row r="294" spans="1:19" x14ac:dyDescent="0.2">
      <c r="A294" s="808"/>
      <c r="B294" s="809"/>
      <c r="C294" s="809"/>
      <c r="D294" s="809"/>
      <c r="E294" s="810"/>
      <c r="F294" s="811"/>
      <c r="G294" s="812"/>
      <c r="H294" s="811"/>
      <c r="I294" s="811"/>
      <c r="J294" s="811"/>
      <c r="K294" s="811"/>
      <c r="L294" s="813"/>
      <c r="M294" s="813"/>
      <c r="N294" s="813"/>
      <c r="O294" s="813"/>
      <c r="P294" s="809"/>
      <c r="Q294" s="813"/>
      <c r="R294" s="813"/>
      <c r="S294" s="809"/>
    </row>
    <row r="295" spans="1:19" x14ac:dyDescent="0.2">
      <c r="A295" s="808"/>
      <c r="B295" s="809"/>
      <c r="C295" s="809"/>
      <c r="D295" s="809"/>
      <c r="E295" s="810"/>
      <c r="F295" s="811"/>
      <c r="G295" s="812"/>
      <c r="H295" s="811"/>
      <c r="I295" s="811"/>
      <c r="J295" s="811"/>
      <c r="K295" s="811"/>
      <c r="L295" s="813"/>
      <c r="M295" s="813"/>
      <c r="N295" s="813"/>
      <c r="O295" s="813"/>
      <c r="P295" s="809"/>
      <c r="Q295" s="813"/>
      <c r="R295" s="813"/>
      <c r="S295" s="809"/>
    </row>
    <row r="296" spans="1:19" x14ac:dyDescent="0.2">
      <c r="A296" s="808"/>
      <c r="B296" s="809"/>
      <c r="C296" s="809"/>
      <c r="D296" s="809"/>
      <c r="E296" s="810"/>
      <c r="F296" s="811"/>
      <c r="G296" s="812"/>
      <c r="H296" s="811"/>
      <c r="I296" s="811"/>
      <c r="J296" s="811"/>
      <c r="K296" s="811"/>
      <c r="L296" s="813"/>
      <c r="M296" s="813"/>
      <c r="N296" s="813"/>
      <c r="O296" s="813"/>
      <c r="P296" s="809"/>
      <c r="Q296" s="813"/>
      <c r="R296" s="813"/>
      <c r="S296" s="809"/>
    </row>
    <row r="297" spans="1:19" x14ac:dyDescent="0.2">
      <c r="A297" s="808"/>
      <c r="B297" s="809"/>
      <c r="C297" s="809"/>
      <c r="D297" s="809"/>
      <c r="E297" s="810"/>
      <c r="F297" s="811"/>
      <c r="G297" s="812"/>
      <c r="H297" s="811"/>
      <c r="I297" s="811"/>
      <c r="J297" s="811"/>
      <c r="K297" s="811"/>
      <c r="L297" s="813"/>
      <c r="M297" s="813"/>
      <c r="N297" s="813"/>
      <c r="O297" s="813"/>
      <c r="P297" s="809"/>
      <c r="Q297" s="813"/>
      <c r="R297" s="813"/>
      <c r="S297" s="809"/>
    </row>
    <row r="298" spans="1:19" x14ac:dyDescent="0.2">
      <c r="A298" s="808"/>
      <c r="B298" s="809"/>
      <c r="C298" s="809"/>
      <c r="D298" s="809"/>
      <c r="E298" s="810"/>
      <c r="F298" s="811"/>
      <c r="G298" s="812"/>
      <c r="H298" s="811"/>
      <c r="I298" s="811"/>
      <c r="J298" s="811"/>
      <c r="K298" s="811"/>
      <c r="L298" s="813"/>
      <c r="M298" s="813"/>
      <c r="N298" s="813"/>
      <c r="O298" s="813"/>
      <c r="P298" s="809"/>
      <c r="Q298" s="813"/>
      <c r="R298" s="813"/>
      <c r="S298" s="809"/>
    </row>
    <row r="299" spans="1:19" x14ac:dyDescent="0.2">
      <c r="A299" s="808"/>
      <c r="B299" s="809"/>
      <c r="C299" s="809"/>
      <c r="D299" s="809"/>
      <c r="E299" s="810"/>
      <c r="F299" s="811"/>
      <c r="G299" s="812"/>
      <c r="H299" s="811"/>
      <c r="I299" s="811"/>
      <c r="J299" s="811"/>
      <c r="K299" s="811"/>
      <c r="L299" s="813"/>
      <c r="M299" s="813"/>
      <c r="N299" s="813"/>
      <c r="O299" s="813"/>
      <c r="P299" s="809"/>
      <c r="Q299" s="813"/>
      <c r="R299" s="813"/>
      <c r="S299" s="809"/>
    </row>
    <row r="300" spans="1:19" x14ac:dyDescent="0.2">
      <c r="A300" s="808"/>
      <c r="B300" s="809"/>
      <c r="C300" s="809"/>
      <c r="D300" s="809"/>
      <c r="E300" s="810"/>
      <c r="F300" s="811"/>
      <c r="G300" s="812"/>
      <c r="H300" s="811"/>
      <c r="I300" s="811"/>
      <c r="J300" s="811"/>
      <c r="K300" s="811"/>
      <c r="L300" s="813"/>
      <c r="M300" s="813"/>
      <c r="N300" s="813"/>
      <c r="O300" s="813"/>
      <c r="P300" s="809"/>
      <c r="Q300" s="813"/>
      <c r="R300" s="813"/>
      <c r="S300" s="809"/>
    </row>
    <row r="301" spans="1:19" x14ac:dyDescent="0.2">
      <c r="A301" s="808"/>
      <c r="B301" s="809"/>
      <c r="C301" s="809"/>
      <c r="D301" s="809"/>
      <c r="E301" s="810"/>
      <c r="F301" s="811"/>
      <c r="G301" s="812"/>
      <c r="H301" s="811"/>
      <c r="I301" s="811"/>
      <c r="J301" s="811"/>
      <c r="K301" s="811"/>
      <c r="L301" s="813"/>
      <c r="M301" s="813"/>
      <c r="N301" s="813"/>
      <c r="O301" s="813"/>
      <c r="P301" s="809"/>
      <c r="Q301" s="813"/>
      <c r="R301" s="813"/>
      <c r="S301" s="809"/>
    </row>
    <row r="302" spans="1:19" x14ac:dyDescent="0.2">
      <c r="A302" s="808"/>
      <c r="B302" s="809"/>
      <c r="C302" s="809"/>
      <c r="D302" s="809"/>
      <c r="E302" s="810"/>
      <c r="F302" s="811"/>
      <c r="G302" s="812"/>
      <c r="H302" s="811"/>
      <c r="I302" s="811"/>
      <c r="J302" s="811"/>
      <c r="K302" s="811"/>
      <c r="L302" s="813"/>
      <c r="M302" s="813"/>
      <c r="N302" s="813"/>
      <c r="O302" s="813"/>
      <c r="P302" s="809"/>
      <c r="Q302" s="813"/>
      <c r="R302" s="813"/>
      <c r="S302" s="809"/>
    </row>
    <row r="303" spans="1:19" x14ac:dyDescent="0.2">
      <c r="A303" s="808"/>
      <c r="B303" s="809"/>
      <c r="C303" s="809"/>
      <c r="D303" s="809"/>
      <c r="E303" s="810"/>
      <c r="F303" s="811"/>
      <c r="G303" s="812"/>
      <c r="H303" s="811"/>
      <c r="I303" s="811"/>
      <c r="J303" s="811"/>
      <c r="K303" s="811"/>
      <c r="L303" s="813"/>
      <c r="M303" s="813"/>
      <c r="N303" s="813"/>
      <c r="O303" s="813"/>
      <c r="P303" s="809"/>
      <c r="Q303" s="813"/>
      <c r="R303" s="813"/>
      <c r="S303" s="809"/>
    </row>
    <row r="304" spans="1:19" x14ac:dyDescent="0.2">
      <c r="A304" s="808"/>
      <c r="B304" s="809"/>
      <c r="C304" s="809"/>
      <c r="D304" s="809"/>
      <c r="E304" s="810"/>
      <c r="F304" s="811"/>
      <c r="G304" s="812"/>
      <c r="H304" s="811"/>
      <c r="I304" s="811"/>
      <c r="J304" s="811"/>
      <c r="K304" s="811"/>
      <c r="L304" s="813"/>
      <c r="M304" s="813"/>
      <c r="N304" s="813"/>
      <c r="O304" s="813"/>
      <c r="P304" s="809"/>
      <c r="Q304" s="813"/>
      <c r="R304" s="813"/>
      <c r="S304" s="809"/>
    </row>
    <row r="305" spans="1:19" x14ac:dyDescent="0.2">
      <c r="A305" s="808"/>
      <c r="B305" s="809"/>
      <c r="C305" s="809"/>
      <c r="D305" s="809"/>
      <c r="E305" s="810"/>
      <c r="F305" s="811"/>
      <c r="G305" s="812"/>
      <c r="H305" s="811"/>
      <c r="I305" s="811"/>
      <c r="J305" s="811"/>
      <c r="K305" s="811"/>
      <c r="L305" s="813"/>
      <c r="M305" s="813"/>
      <c r="N305" s="813"/>
      <c r="O305" s="813"/>
      <c r="P305" s="809"/>
      <c r="Q305" s="813"/>
      <c r="R305" s="813"/>
      <c r="S305" s="809"/>
    </row>
    <row r="306" spans="1:19" x14ac:dyDescent="0.2">
      <c r="A306" s="808"/>
      <c r="B306" s="809"/>
      <c r="C306" s="809"/>
      <c r="D306" s="809"/>
      <c r="E306" s="810"/>
      <c r="F306" s="811"/>
      <c r="G306" s="812"/>
      <c r="H306" s="811"/>
      <c r="I306" s="811"/>
      <c r="J306" s="811"/>
      <c r="K306" s="811"/>
      <c r="L306" s="813"/>
      <c r="M306" s="813"/>
      <c r="N306" s="813"/>
      <c r="O306" s="813"/>
      <c r="P306" s="809"/>
      <c r="Q306" s="813"/>
      <c r="R306" s="813"/>
      <c r="S306" s="809"/>
    </row>
    <row r="307" spans="1:19" x14ac:dyDescent="0.2">
      <c r="A307" s="808"/>
      <c r="B307" s="809"/>
      <c r="C307" s="809"/>
      <c r="D307" s="809"/>
      <c r="E307" s="810"/>
      <c r="F307" s="811"/>
      <c r="G307" s="812"/>
      <c r="H307" s="811"/>
      <c r="I307" s="811"/>
      <c r="J307" s="811"/>
      <c r="K307" s="811"/>
      <c r="L307" s="813"/>
      <c r="M307" s="813"/>
      <c r="N307" s="813"/>
      <c r="O307" s="813"/>
      <c r="P307" s="809"/>
      <c r="Q307" s="813"/>
      <c r="R307" s="813"/>
      <c r="S307" s="809"/>
    </row>
    <row r="308" spans="1:19" x14ac:dyDescent="0.2">
      <c r="A308" s="808"/>
      <c r="B308" s="809"/>
      <c r="C308" s="809"/>
      <c r="D308" s="809"/>
      <c r="E308" s="810"/>
      <c r="F308" s="811"/>
      <c r="G308" s="812"/>
      <c r="H308" s="811"/>
      <c r="I308" s="811"/>
      <c r="J308" s="811"/>
      <c r="K308" s="811"/>
      <c r="L308" s="813"/>
      <c r="M308" s="813"/>
      <c r="N308" s="813"/>
      <c r="O308" s="813"/>
      <c r="P308" s="809"/>
      <c r="Q308" s="813"/>
      <c r="R308" s="813"/>
      <c r="S308" s="809"/>
    </row>
    <row r="309" spans="1:19" x14ac:dyDescent="0.2">
      <c r="A309" s="808"/>
      <c r="B309" s="809"/>
      <c r="C309" s="809"/>
      <c r="D309" s="809"/>
      <c r="E309" s="810"/>
      <c r="F309" s="811"/>
      <c r="G309" s="812"/>
      <c r="H309" s="811"/>
      <c r="I309" s="811"/>
      <c r="J309" s="811"/>
      <c r="K309" s="811"/>
      <c r="L309" s="813"/>
      <c r="M309" s="813"/>
      <c r="N309" s="813"/>
      <c r="O309" s="813"/>
      <c r="P309" s="809"/>
      <c r="Q309" s="813"/>
      <c r="R309" s="813"/>
      <c r="S309" s="809"/>
    </row>
    <row r="310" spans="1:19" x14ac:dyDescent="0.2">
      <c r="A310" s="808"/>
      <c r="B310" s="809"/>
      <c r="C310" s="809"/>
      <c r="D310" s="809"/>
      <c r="E310" s="810"/>
      <c r="F310" s="811"/>
      <c r="G310" s="812"/>
      <c r="H310" s="811"/>
      <c r="I310" s="811"/>
      <c r="J310" s="811"/>
      <c r="K310" s="811"/>
      <c r="L310" s="813"/>
      <c r="M310" s="813"/>
      <c r="N310" s="813"/>
      <c r="O310" s="813"/>
      <c r="P310" s="809"/>
      <c r="Q310" s="813"/>
      <c r="R310" s="813"/>
      <c r="S310" s="809"/>
    </row>
    <row r="311" spans="1:19" x14ac:dyDescent="0.2">
      <c r="A311" s="808"/>
      <c r="B311" s="809"/>
      <c r="C311" s="809"/>
      <c r="D311" s="809"/>
      <c r="E311" s="810"/>
      <c r="F311" s="811"/>
      <c r="G311" s="812"/>
      <c r="H311" s="811"/>
      <c r="I311" s="811"/>
      <c r="J311" s="811"/>
      <c r="K311" s="811"/>
      <c r="L311" s="813"/>
      <c r="M311" s="813"/>
      <c r="N311" s="813"/>
      <c r="O311" s="813"/>
      <c r="P311" s="809"/>
      <c r="Q311" s="813"/>
      <c r="R311" s="813"/>
      <c r="S311" s="809"/>
    </row>
    <row r="312" spans="1:19" x14ac:dyDescent="0.2">
      <c r="A312" s="808"/>
      <c r="B312" s="809"/>
      <c r="C312" s="809"/>
      <c r="D312" s="809"/>
      <c r="E312" s="810"/>
      <c r="F312" s="811"/>
      <c r="G312" s="812"/>
      <c r="H312" s="811"/>
      <c r="I312" s="811"/>
      <c r="J312" s="811"/>
      <c r="K312" s="811"/>
      <c r="L312" s="813"/>
      <c r="M312" s="813"/>
      <c r="N312" s="813"/>
      <c r="O312" s="813"/>
      <c r="P312" s="809"/>
      <c r="Q312" s="813"/>
      <c r="R312" s="813"/>
      <c r="S312" s="809"/>
    </row>
    <row r="313" spans="1:19" x14ac:dyDescent="0.2">
      <c r="A313" s="808"/>
      <c r="B313" s="809"/>
      <c r="C313" s="809"/>
      <c r="D313" s="809"/>
      <c r="E313" s="810"/>
      <c r="F313" s="811"/>
      <c r="G313" s="812"/>
      <c r="H313" s="811"/>
      <c r="I313" s="811"/>
      <c r="J313" s="811"/>
      <c r="K313" s="811"/>
      <c r="L313" s="813"/>
      <c r="M313" s="813"/>
      <c r="N313" s="813"/>
      <c r="O313" s="813"/>
      <c r="P313" s="809"/>
      <c r="Q313" s="813"/>
      <c r="R313" s="813"/>
      <c r="S313" s="809"/>
    </row>
    <row r="314" spans="1:19" x14ac:dyDescent="0.2">
      <c r="A314" s="808"/>
      <c r="B314" s="809"/>
      <c r="C314" s="809"/>
      <c r="D314" s="809"/>
      <c r="E314" s="810"/>
      <c r="F314" s="811"/>
      <c r="G314" s="812"/>
      <c r="H314" s="811"/>
      <c r="I314" s="811"/>
      <c r="J314" s="811"/>
      <c r="K314" s="811"/>
      <c r="L314" s="813"/>
      <c r="M314" s="813"/>
      <c r="N314" s="813"/>
      <c r="O314" s="813"/>
      <c r="P314" s="809"/>
      <c r="Q314" s="813"/>
      <c r="R314" s="813"/>
      <c r="S314" s="809"/>
    </row>
    <row r="315" spans="1:19" x14ac:dyDescent="0.2">
      <c r="A315" s="808"/>
      <c r="B315" s="809"/>
      <c r="C315" s="809"/>
      <c r="D315" s="809"/>
      <c r="E315" s="810"/>
      <c r="F315" s="811"/>
      <c r="G315" s="812"/>
      <c r="H315" s="811"/>
      <c r="I315" s="811"/>
      <c r="J315" s="811"/>
      <c r="K315" s="811"/>
      <c r="L315" s="813"/>
      <c r="M315" s="813"/>
      <c r="N315" s="813"/>
      <c r="O315" s="813"/>
      <c r="P315" s="809"/>
      <c r="Q315" s="813"/>
      <c r="R315" s="813"/>
      <c r="S315" s="809"/>
    </row>
    <row r="316" spans="1:19" x14ac:dyDescent="0.2">
      <c r="A316" s="808"/>
      <c r="B316" s="809"/>
      <c r="C316" s="809"/>
      <c r="D316" s="809"/>
      <c r="E316" s="810"/>
      <c r="F316" s="811"/>
      <c r="G316" s="812"/>
      <c r="H316" s="811"/>
      <c r="I316" s="811"/>
      <c r="J316" s="811"/>
      <c r="K316" s="811"/>
      <c r="L316" s="813"/>
      <c r="M316" s="813"/>
      <c r="N316" s="813"/>
      <c r="O316" s="813"/>
      <c r="P316" s="809"/>
      <c r="Q316" s="813"/>
      <c r="R316" s="813"/>
      <c r="S316" s="809"/>
    </row>
    <row r="317" spans="1:19" x14ac:dyDescent="0.2">
      <c r="A317" s="808"/>
      <c r="B317" s="809"/>
      <c r="C317" s="809"/>
      <c r="D317" s="809"/>
      <c r="E317" s="810"/>
      <c r="F317" s="811"/>
      <c r="G317" s="812"/>
      <c r="H317" s="811"/>
      <c r="I317" s="811"/>
      <c r="J317" s="811"/>
      <c r="K317" s="811"/>
      <c r="L317" s="813"/>
      <c r="M317" s="813"/>
      <c r="N317" s="813"/>
      <c r="O317" s="813"/>
      <c r="P317" s="809"/>
      <c r="Q317" s="813"/>
      <c r="R317" s="813"/>
      <c r="S317" s="809"/>
    </row>
    <row r="318" spans="1:19" x14ac:dyDescent="0.2">
      <c r="A318" s="808"/>
      <c r="B318" s="809"/>
      <c r="C318" s="809"/>
      <c r="D318" s="809"/>
      <c r="E318" s="810"/>
      <c r="F318" s="811"/>
      <c r="G318" s="812"/>
      <c r="H318" s="811"/>
      <c r="I318" s="811"/>
      <c r="J318" s="811"/>
      <c r="K318" s="811"/>
      <c r="L318" s="813"/>
      <c r="M318" s="813"/>
      <c r="N318" s="813"/>
      <c r="O318" s="813"/>
      <c r="P318" s="809"/>
      <c r="Q318" s="813"/>
      <c r="R318" s="813"/>
      <c r="S318" s="809"/>
    </row>
    <row r="319" spans="1:19" x14ac:dyDescent="0.2">
      <c r="A319" s="808"/>
      <c r="B319" s="809"/>
      <c r="C319" s="809"/>
      <c r="D319" s="809"/>
      <c r="E319" s="810"/>
      <c r="F319" s="811"/>
      <c r="G319" s="812"/>
      <c r="H319" s="811"/>
      <c r="I319" s="811"/>
      <c r="J319" s="811"/>
      <c r="K319" s="811"/>
      <c r="L319" s="813"/>
      <c r="M319" s="813"/>
      <c r="N319" s="813"/>
      <c r="O319" s="813"/>
      <c r="P319" s="809"/>
      <c r="Q319" s="813"/>
      <c r="R319" s="813"/>
      <c r="S319" s="809"/>
    </row>
    <row r="320" spans="1:19" x14ac:dyDescent="0.2">
      <c r="A320" s="808"/>
      <c r="B320" s="809"/>
      <c r="C320" s="809"/>
      <c r="D320" s="809"/>
      <c r="E320" s="810"/>
      <c r="F320" s="811"/>
      <c r="G320" s="812"/>
      <c r="H320" s="811"/>
      <c r="I320" s="811"/>
      <c r="J320" s="811"/>
      <c r="K320" s="811"/>
      <c r="L320" s="813"/>
      <c r="M320" s="813"/>
      <c r="N320" s="813"/>
      <c r="O320" s="813"/>
      <c r="P320" s="809"/>
      <c r="Q320" s="813"/>
      <c r="R320" s="813"/>
      <c r="S320" s="809"/>
    </row>
    <row r="321" spans="1:19" x14ac:dyDescent="0.2">
      <c r="A321" s="808"/>
      <c r="B321" s="809"/>
      <c r="C321" s="809"/>
      <c r="D321" s="809"/>
      <c r="E321" s="810"/>
      <c r="F321" s="811"/>
      <c r="G321" s="812"/>
      <c r="H321" s="811"/>
      <c r="I321" s="811"/>
      <c r="J321" s="811"/>
      <c r="K321" s="811"/>
      <c r="L321" s="813"/>
      <c r="M321" s="813"/>
      <c r="N321" s="813"/>
      <c r="O321" s="813"/>
      <c r="P321" s="809"/>
      <c r="Q321" s="813"/>
      <c r="R321" s="813"/>
      <c r="S321" s="809"/>
    </row>
    <row r="322" spans="1:19" x14ac:dyDescent="0.2">
      <c r="A322" s="808"/>
      <c r="B322" s="809"/>
      <c r="C322" s="809"/>
      <c r="D322" s="809"/>
      <c r="E322" s="810"/>
      <c r="F322" s="811"/>
      <c r="G322" s="812"/>
      <c r="H322" s="811"/>
      <c r="I322" s="811"/>
      <c r="J322" s="811"/>
      <c r="K322" s="811"/>
      <c r="L322" s="813"/>
      <c r="M322" s="813"/>
      <c r="N322" s="813"/>
      <c r="O322" s="813"/>
      <c r="P322" s="809"/>
      <c r="Q322" s="813"/>
      <c r="R322" s="813"/>
      <c r="S322" s="809"/>
    </row>
    <row r="323" spans="1:19" x14ac:dyDescent="0.2">
      <c r="A323" s="808"/>
      <c r="B323" s="809"/>
      <c r="C323" s="809"/>
      <c r="D323" s="809"/>
      <c r="E323" s="810"/>
      <c r="F323" s="811"/>
      <c r="G323" s="812"/>
      <c r="H323" s="811"/>
      <c r="I323" s="811"/>
      <c r="J323" s="811"/>
      <c r="K323" s="811"/>
      <c r="L323" s="813"/>
      <c r="M323" s="813"/>
      <c r="N323" s="813"/>
      <c r="O323" s="813"/>
      <c r="P323" s="809"/>
      <c r="Q323" s="813"/>
      <c r="R323" s="813"/>
      <c r="S323" s="809"/>
    </row>
    <row r="324" spans="1:19" x14ac:dyDescent="0.2">
      <c r="A324" s="808"/>
      <c r="B324" s="809"/>
      <c r="C324" s="809"/>
      <c r="D324" s="809"/>
      <c r="E324" s="810"/>
      <c r="F324" s="811"/>
      <c r="G324" s="812"/>
      <c r="H324" s="811"/>
      <c r="I324" s="811"/>
      <c r="J324" s="811"/>
      <c r="K324" s="811"/>
      <c r="L324" s="813"/>
      <c r="M324" s="813"/>
      <c r="N324" s="813"/>
      <c r="O324" s="813"/>
      <c r="P324" s="809"/>
      <c r="Q324" s="813"/>
      <c r="R324" s="813"/>
      <c r="S324" s="809"/>
    </row>
    <row r="325" spans="1:19" x14ac:dyDescent="0.2">
      <c r="A325" s="808"/>
      <c r="B325" s="809"/>
      <c r="C325" s="809"/>
      <c r="D325" s="809"/>
      <c r="E325" s="810"/>
      <c r="F325" s="811"/>
      <c r="G325" s="812"/>
      <c r="H325" s="811"/>
      <c r="I325" s="811"/>
      <c r="J325" s="811"/>
      <c r="K325" s="811"/>
      <c r="L325" s="813"/>
      <c r="M325" s="813"/>
      <c r="N325" s="813"/>
      <c r="O325" s="813"/>
      <c r="P325" s="809"/>
      <c r="Q325" s="813"/>
      <c r="R325" s="813"/>
      <c r="S325" s="809"/>
    </row>
    <row r="326" spans="1:19" x14ac:dyDescent="0.2">
      <c r="A326" s="808"/>
      <c r="B326" s="809"/>
      <c r="C326" s="809"/>
      <c r="D326" s="809"/>
      <c r="E326" s="810"/>
      <c r="F326" s="811"/>
      <c r="G326" s="812"/>
      <c r="H326" s="811"/>
      <c r="I326" s="811"/>
      <c r="J326" s="811"/>
      <c r="K326" s="811"/>
      <c r="L326" s="813"/>
      <c r="M326" s="813"/>
      <c r="N326" s="813"/>
      <c r="O326" s="813"/>
      <c r="P326" s="809"/>
      <c r="Q326" s="813"/>
      <c r="R326" s="813"/>
      <c r="S326" s="809"/>
    </row>
    <row r="327" spans="1:19" x14ac:dyDescent="0.2">
      <c r="A327" s="808"/>
      <c r="B327" s="809"/>
      <c r="C327" s="809"/>
      <c r="D327" s="809"/>
      <c r="E327" s="810"/>
      <c r="F327" s="811"/>
      <c r="G327" s="812"/>
      <c r="H327" s="811"/>
      <c r="I327" s="811"/>
      <c r="J327" s="811"/>
      <c r="K327" s="811"/>
      <c r="L327" s="813"/>
      <c r="M327" s="813"/>
      <c r="N327" s="813"/>
      <c r="O327" s="813"/>
      <c r="P327" s="809"/>
      <c r="Q327" s="813"/>
      <c r="R327" s="813"/>
      <c r="S327" s="809"/>
    </row>
    <row r="328" spans="1:19" x14ac:dyDescent="0.2">
      <c r="A328" s="808"/>
      <c r="B328" s="809"/>
      <c r="C328" s="809"/>
      <c r="D328" s="809"/>
      <c r="E328" s="810"/>
      <c r="F328" s="811"/>
      <c r="G328" s="812"/>
      <c r="H328" s="811"/>
      <c r="I328" s="811"/>
      <c r="J328" s="811"/>
      <c r="K328" s="811"/>
      <c r="L328" s="813"/>
      <c r="M328" s="813"/>
      <c r="N328" s="813"/>
      <c r="O328" s="813"/>
      <c r="P328" s="809"/>
      <c r="Q328" s="813"/>
      <c r="R328" s="813"/>
      <c r="S328" s="809"/>
    </row>
    <row r="329" spans="1:19" x14ac:dyDescent="0.2">
      <c r="A329" s="808"/>
      <c r="B329" s="809"/>
      <c r="C329" s="809"/>
      <c r="D329" s="809"/>
      <c r="E329" s="810"/>
      <c r="F329" s="811"/>
      <c r="G329" s="812"/>
      <c r="H329" s="811"/>
      <c r="I329" s="811"/>
      <c r="J329" s="811"/>
      <c r="K329" s="811"/>
      <c r="L329" s="813"/>
      <c r="M329" s="813"/>
      <c r="N329" s="813"/>
      <c r="O329" s="813"/>
      <c r="P329" s="809"/>
      <c r="Q329" s="813"/>
      <c r="R329" s="813"/>
      <c r="S329" s="809"/>
    </row>
    <row r="330" spans="1:19" x14ac:dyDescent="0.2">
      <c r="A330" s="808"/>
      <c r="B330" s="809"/>
      <c r="C330" s="809"/>
      <c r="D330" s="809"/>
      <c r="E330" s="810"/>
      <c r="F330" s="811"/>
      <c r="G330" s="812"/>
      <c r="H330" s="811"/>
      <c r="I330" s="811"/>
      <c r="J330" s="811"/>
      <c r="K330" s="811"/>
      <c r="L330" s="813"/>
      <c r="M330" s="813"/>
      <c r="N330" s="813"/>
      <c r="O330" s="813"/>
      <c r="P330" s="809"/>
      <c r="Q330" s="813"/>
      <c r="R330" s="813"/>
      <c r="S330" s="809"/>
    </row>
    <row r="331" spans="1:19" x14ac:dyDescent="0.2">
      <c r="A331" s="808"/>
      <c r="B331" s="809"/>
      <c r="C331" s="809"/>
      <c r="D331" s="809"/>
      <c r="E331" s="810"/>
      <c r="F331" s="811"/>
      <c r="G331" s="812"/>
      <c r="H331" s="811"/>
      <c r="I331" s="811"/>
      <c r="J331" s="811"/>
      <c r="K331" s="811"/>
      <c r="L331" s="813"/>
      <c r="M331" s="813"/>
      <c r="N331" s="813"/>
      <c r="O331" s="813"/>
      <c r="P331" s="809"/>
      <c r="Q331" s="813"/>
      <c r="R331" s="813"/>
      <c r="S331" s="809"/>
    </row>
    <row r="332" spans="1:19" x14ac:dyDescent="0.2">
      <c r="A332" s="808"/>
      <c r="B332" s="809"/>
      <c r="C332" s="809"/>
      <c r="D332" s="809"/>
      <c r="E332" s="810"/>
      <c r="F332" s="811"/>
      <c r="G332" s="812"/>
      <c r="H332" s="811"/>
      <c r="I332" s="811"/>
      <c r="J332" s="811"/>
      <c r="K332" s="811"/>
      <c r="L332" s="813"/>
      <c r="M332" s="813"/>
      <c r="N332" s="813"/>
      <c r="O332" s="813"/>
      <c r="P332" s="809"/>
      <c r="Q332" s="813"/>
      <c r="R332" s="813"/>
      <c r="S332" s="809"/>
    </row>
    <row r="333" spans="1:19" x14ac:dyDescent="0.2">
      <c r="A333" s="808"/>
      <c r="B333" s="809"/>
      <c r="C333" s="809"/>
      <c r="D333" s="809"/>
      <c r="E333" s="810"/>
      <c r="F333" s="811"/>
      <c r="G333" s="812"/>
      <c r="H333" s="811"/>
      <c r="I333" s="811"/>
      <c r="J333" s="811"/>
      <c r="K333" s="811"/>
      <c r="L333" s="813"/>
      <c r="M333" s="813"/>
      <c r="N333" s="813"/>
      <c r="O333" s="813"/>
      <c r="P333" s="809"/>
      <c r="Q333" s="813"/>
      <c r="R333" s="813"/>
      <c r="S333" s="809"/>
    </row>
    <row r="334" spans="1:19" x14ac:dyDescent="0.2">
      <c r="A334" s="808"/>
      <c r="B334" s="809"/>
      <c r="C334" s="809"/>
      <c r="D334" s="809"/>
      <c r="E334" s="810"/>
      <c r="F334" s="811"/>
      <c r="G334" s="812"/>
      <c r="H334" s="811"/>
      <c r="I334" s="811"/>
      <c r="J334" s="811"/>
      <c r="K334" s="811"/>
      <c r="L334" s="813"/>
      <c r="M334" s="813"/>
      <c r="N334" s="813"/>
      <c r="O334" s="813"/>
      <c r="P334" s="809"/>
      <c r="Q334" s="813"/>
      <c r="R334" s="813"/>
      <c r="S334" s="809"/>
    </row>
    <row r="335" spans="1:19" x14ac:dyDescent="0.2">
      <c r="A335" s="808"/>
      <c r="B335" s="809"/>
      <c r="C335" s="809"/>
      <c r="D335" s="809"/>
      <c r="E335" s="810"/>
      <c r="F335" s="811"/>
      <c r="G335" s="812"/>
      <c r="H335" s="811"/>
      <c r="I335" s="811"/>
      <c r="J335" s="811"/>
      <c r="K335" s="811"/>
      <c r="L335" s="813"/>
      <c r="M335" s="813"/>
      <c r="N335" s="813"/>
      <c r="O335" s="813"/>
      <c r="P335" s="809"/>
      <c r="Q335" s="813"/>
      <c r="R335" s="813"/>
      <c r="S335" s="809"/>
    </row>
    <row r="336" spans="1:19" x14ac:dyDescent="0.2">
      <c r="A336" s="808"/>
      <c r="B336" s="809"/>
      <c r="C336" s="809"/>
      <c r="D336" s="809"/>
      <c r="E336" s="810"/>
      <c r="F336" s="811"/>
      <c r="G336" s="812"/>
      <c r="H336" s="811"/>
      <c r="I336" s="811"/>
      <c r="J336" s="811"/>
      <c r="K336" s="811"/>
      <c r="L336" s="813"/>
      <c r="M336" s="813"/>
      <c r="N336" s="813"/>
      <c r="O336" s="813"/>
      <c r="P336" s="809"/>
      <c r="Q336" s="813"/>
      <c r="R336" s="813"/>
      <c r="S336" s="809"/>
    </row>
    <row r="337" spans="1:19" x14ac:dyDescent="0.2">
      <c r="A337" s="808"/>
      <c r="B337" s="809"/>
      <c r="C337" s="809"/>
      <c r="D337" s="809"/>
      <c r="E337" s="810"/>
      <c r="F337" s="811"/>
      <c r="G337" s="812"/>
      <c r="H337" s="811"/>
      <c r="I337" s="811"/>
      <c r="J337" s="811"/>
      <c r="K337" s="811"/>
      <c r="L337" s="813"/>
      <c r="M337" s="813"/>
      <c r="N337" s="813"/>
      <c r="O337" s="813"/>
      <c r="P337" s="809"/>
      <c r="Q337" s="813"/>
      <c r="R337" s="813"/>
      <c r="S337" s="809"/>
    </row>
    <row r="338" spans="1:19" x14ac:dyDescent="0.2">
      <c r="A338" s="808"/>
      <c r="B338" s="809"/>
      <c r="C338" s="809"/>
      <c r="D338" s="809"/>
      <c r="E338" s="810"/>
      <c r="F338" s="811"/>
      <c r="G338" s="812"/>
      <c r="H338" s="811"/>
      <c r="I338" s="811"/>
      <c r="J338" s="811"/>
      <c r="K338" s="811"/>
      <c r="L338" s="813"/>
      <c r="M338" s="813"/>
      <c r="N338" s="813"/>
      <c r="O338" s="813"/>
      <c r="P338" s="809"/>
      <c r="Q338" s="813"/>
      <c r="R338" s="813"/>
      <c r="S338" s="809"/>
    </row>
    <row r="339" spans="1:19" x14ac:dyDescent="0.2">
      <c r="A339" s="808"/>
      <c r="B339" s="809"/>
      <c r="C339" s="809"/>
      <c r="D339" s="809"/>
      <c r="E339" s="810"/>
      <c r="F339" s="811"/>
      <c r="G339" s="812"/>
      <c r="H339" s="811"/>
      <c r="I339" s="811"/>
      <c r="J339" s="811"/>
      <c r="K339" s="811"/>
      <c r="L339" s="813"/>
      <c r="M339" s="813"/>
      <c r="N339" s="813"/>
      <c r="O339" s="813"/>
      <c r="P339" s="809"/>
      <c r="Q339" s="813"/>
      <c r="R339" s="813"/>
      <c r="S339" s="809"/>
    </row>
    <row r="340" spans="1:19" x14ac:dyDescent="0.2">
      <c r="A340" s="808"/>
      <c r="B340" s="809"/>
      <c r="C340" s="809"/>
      <c r="D340" s="809"/>
      <c r="E340" s="810"/>
      <c r="F340" s="811"/>
      <c r="G340" s="812"/>
      <c r="H340" s="811"/>
      <c r="I340" s="811"/>
      <c r="J340" s="811"/>
      <c r="K340" s="811"/>
      <c r="L340" s="813"/>
      <c r="M340" s="813"/>
      <c r="N340" s="813"/>
      <c r="O340" s="813"/>
      <c r="P340" s="809"/>
      <c r="Q340" s="813"/>
      <c r="R340" s="813"/>
      <c r="S340" s="809"/>
    </row>
    <row r="341" spans="1:19" x14ac:dyDescent="0.2">
      <c r="A341" s="808"/>
      <c r="B341" s="809"/>
      <c r="C341" s="809"/>
      <c r="D341" s="809"/>
      <c r="E341" s="810"/>
      <c r="F341" s="811"/>
      <c r="G341" s="812"/>
      <c r="H341" s="811"/>
      <c r="I341" s="811"/>
      <c r="J341" s="811"/>
      <c r="K341" s="811"/>
      <c r="L341" s="813"/>
      <c r="M341" s="813"/>
      <c r="N341" s="813"/>
      <c r="O341" s="813"/>
      <c r="P341" s="809"/>
      <c r="Q341" s="813"/>
      <c r="R341" s="813"/>
      <c r="S341" s="809"/>
    </row>
    <row r="342" spans="1:19" x14ac:dyDescent="0.2">
      <c r="A342" s="808"/>
      <c r="B342" s="809"/>
      <c r="C342" s="809"/>
      <c r="D342" s="809"/>
      <c r="E342" s="810"/>
      <c r="F342" s="811"/>
      <c r="G342" s="812"/>
      <c r="H342" s="811"/>
      <c r="I342" s="811"/>
      <c r="J342" s="811"/>
      <c r="K342" s="811"/>
      <c r="L342" s="813"/>
      <c r="M342" s="813"/>
      <c r="N342" s="813"/>
      <c r="O342" s="813"/>
      <c r="P342" s="809"/>
      <c r="Q342" s="813"/>
      <c r="R342" s="813"/>
      <c r="S342" s="809"/>
    </row>
    <row r="343" spans="1:19" x14ac:dyDescent="0.2">
      <c r="A343" s="808"/>
      <c r="B343" s="809"/>
      <c r="C343" s="809"/>
      <c r="D343" s="809"/>
      <c r="E343" s="810"/>
      <c r="F343" s="811"/>
      <c r="G343" s="812"/>
      <c r="H343" s="811"/>
      <c r="I343" s="811"/>
      <c r="J343" s="811"/>
      <c r="K343" s="811"/>
      <c r="L343" s="813"/>
      <c r="M343" s="813"/>
      <c r="N343" s="813"/>
      <c r="O343" s="813"/>
      <c r="P343" s="809"/>
      <c r="Q343" s="813"/>
      <c r="R343" s="813"/>
      <c r="S343" s="809"/>
    </row>
    <row r="344" spans="1:19" x14ac:dyDescent="0.2">
      <c r="A344" s="808"/>
      <c r="B344" s="809"/>
      <c r="C344" s="809"/>
      <c r="D344" s="809"/>
      <c r="E344" s="810"/>
      <c r="F344" s="811"/>
      <c r="G344" s="812"/>
      <c r="H344" s="811"/>
      <c r="I344" s="811"/>
      <c r="J344" s="811"/>
      <c r="K344" s="811"/>
      <c r="L344" s="813"/>
      <c r="M344" s="813"/>
      <c r="N344" s="813"/>
      <c r="O344" s="813"/>
      <c r="P344" s="809"/>
      <c r="Q344" s="813"/>
      <c r="R344" s="813"/>
      <c r="S344" s="809"/>
    </row>
    <row r="345" spans="1:19" x14ac:dyDescent="0.2">
      <c r="A345" s="808"/>
      <c r="B345" s="809"/>
      <c r="C345" s="809"/>
      <c r="D345" s="809"/>
      <c r="E345" s="810"/>
      <c r="F345" s="811"/>
      <c r="G345" s="812"/>
      <c r="H345" s="811"/>
      <c r="I345" s="811"/>
      <c r="J345" s="811"/>
      <c r="K345" s="811"/>
      <c r="L345" s="813"/>
      <c r="M345" s="813"/>
      <c r="N345" s="813"/>
      <c r="O345" s="813"/>
      <c r="P345" s="809"/>
      <c r="Q345" s="813"/>
      <c r="R345" s="813"/>
      <c r="S345" s="809"/>
    </row>
    <row r="346" spans="1:19" x14ac:dyDescent="0.2">
      <c r="A346" s="808"/>
      <c r="B346" s="809"/>
      <c r="C346" s="809"/>
      <c r="D346" s="809"/>
      <c r="E346" s="810"/>
      <c r="F346" s="811"/>
      <c r="G346" s="812"/>
      <c r="H346" s="811"/>
      <c r="I346" s="811"/>
      <c r="J346" s="811"/>
      <c r="K346" s="811"/>
      <c r="L346" s="813"/>
      <c r="M346" s="813"/>
      <c r="N346" s="813"/>
      <c r="O346" s="813"/>
      <c r="P346" s="809"/>
      <c r="Q346" s="813"/>
      <c r="R346" s="813"/>
      <c r="S346" s="809"/>
    </row>
    <row r="347" spans="1:19" x14ac:dyDescent="0.2">
      <c r="A347" s="808"/>
      <c r="B347" s="809"/>
      <c r="C347" s="809"/>
      <c r="D347" s="809"/>
      <c r="E347" s="810"/>
      <c r="F347" s="811"/>
      <c r="G347" s="812"/>
      <c r="H347" s="811"/>
      <c r="I347" s="811"/>
      <c r="J347" s="811"/>
      <c r="K347" s="811"/>
      <c r="L347" s="813"/>
      <c r="M347" s="813"/>
      <c r="N347" s="813"/>
      <c r="O347" s="813"/>
      <c r="P347" s="809"/>
      <c r="Q347" s="813"/>
      <c r="R347" s="813"/>
      <c r="S347" s="809"/>
    </row>
    <row r="348" spans="1:19" x14ac:dyDescent="0.2">
      <c r="A348" s="808"/>
      <c r="B348" s="809"/>
      <c r="C348" s="809"/>
      <c r="D348" s="809"/>
      <c r="E348" s="810"/>
      <c r="F348" s="811"/>
      <c r="G348" s="812"/>
      <c r="H348" s="811"/>
      <c r="I348" s="811"/>
      <c r="J348" s="811"/>
      <c r="K348" s="811"/>
      <c r="L348" s="813"/>
      <c r="M348" s="813"/>
      <c r="N348" s="813"/>
      <c r="O348" s="813"/>
      <c r="P348" s="809"/>
      <c r="Q348" s="813"/>
      <c r="R348" s="813"/>
      <c r="S348" s="809"/>
    </row>
    <row r="349" spans="1:19" x14ac:dyDescent="0.2">
      <c r="A349" s="808"/>
      <c r="B349" s="809"/>
      <c r="C349" s="809"/>
      <c r="D349" s="809"/>
      <c r="E349" s="810"/>
      <c r="F349" s="811"/>
      <c r="G349" s="812"/>
      <c r="H349" s="811"/>
      <c r="I349" s="811"/>
      <c r="J349" s="811"/>
      <c r="K349" s="811"/>
      <c r="L349" s="813"/>
      <c r="M349" s="813"/>
      <c r="N349" s="813"/>
      <c r="O349" s="813"/>
      <c r="P349" s="809"/>
      <c r="Q349" s="813"/>
      <c r="R349" s="813"/>
      <c r="S349" s="809"/>
    </row>
    <row r="350" spans="1:19" x14ac:dyDescent="0.2">
      <c r="A350" s="808"/>
      <c r="B350" s="809"/>
      <c r="C350" s="809"/>
      <c r="D350" s="809"/>
      <c r="E350" s="810"/>
      <c r="F350" s="811"/>
      <c r="G350" s="812"/>
      <c r="H350" s="811"/>
      <c r="I350" s="811"/>
      <c r="J350" s="811"/>
      <c r="K350" s="811"/>
      <c r="L350" s="813"/>
      <c r="M350" s="813"/>
      <c r="N350" s="813"/>
      <c r="O350" s="813"/>
      <c r="P350" s="809"/>
      <c r="Q350" s="813"/>
      <c r="R350" s="813"/>
      <c r="S350" s="809"/>
    </row>
    <row r="351" spans="1:19" x14ac:dyDescent="0.2">
      <c r="A351" s="808"/>
      <c r="B351" s="809"/>
      <c r="C351" s="809"/>
      <c r="D351" s="809"/>
      <c r="E351" s="810"/>
      <c r="F351" s="811"/>
      <c r="G351" s="812"/>
      <c r="H351" s="811"/>
      <c r="I351" s="811"/>
      <c r="J351" s="811"/>
      <c r="K351" s="811"/>
      <c r="L351" s="813"/>
      <c r="M351" s="813"/>
      <c r="N351" s="813"/>
      <c r="O351" s="813"/>
      <c r="P351" s="809"/>
      <c r="Q351" s="813"/>
      <c r="R351" s="813"/>
      <c r="S351" s="809"/>
    </row>
    <row r="352" spans="1:19" x14ac:dyDescent="0.2">
      <c r="A352" s="808"/>
      <c r="B352" s="809"/>
      <c r="C352" s="809"/>
      <c r="D352" s="809"/>
      <c r="E352" s="810"/>
      <c r="F352" s="811"/>
      <c r="G352" s="812"/>
      <c r="H352" s="811"/>
      <c r="I352" s="811"/>
      <c r="J352" s="811"/>
      <c r="K352" s="811"/>
      <c r="L352" s="813"/>
      <c r="M352" s="813"/>
      <c r="N352" s="813"/>
      <c r="O352" s="813"/>
      <c r="P352" s="809"/>
      <c r="Q352" s="813"/>
      <c r="R352" s="813"/>
      <c r="S352" s="809"/>
    </row>
    <row r="353" spans="1:19" x14ac:dyDescent="0.2">
      <c r="A353" s="808"/>
      <c r="B353" s="809"/>
      <c r="C353" s="809"/>
      <c r="D353" s="809"/>
      <c r="E353" s="810"/>
      <c r="F353" s="811"/>
      <c r="G353" s="812"/>
      <c r="H353" s="811"/>
      <c r="I353" s="811"/>
      <c r="J353" s="811"/>
      <c r="K353" s="811"/>
      <c r="L353" s="813"/>
      <c r="M353" s="813"/>
      <c r="N353" s="813"/>
      <c r="O353" s="813"/>
      <c r="P353" s="809"/>
      <c r="Q353" s="813"/>
      <c r="R353" s="813"/>
      <c r="S353" s="809"/>
    </row>
    <row r="354" spans="1:19" x14ac:dyDescent="0.2">
      <c r="A354" s="808"/>
      <c r="B354" s="809"/>
      <c r="C354" s="809"/>
      <c r="D354" s="809"/>
      <c r="E354" s="810"/>
      <c r="F354" s="811"/>
      <c r="G354" s="812"/>
      <c r="H354" s="811"/>
      <c r="I354" s="811"/>
      <c r="J354" s="811"/>
      <c r="K354" s="811"/>
      <c r="L354" s="813"/>
      <c r="M354" s="813"/>
      <c r="N354" s="813"/>
      <c r="O354" s="813"/>
      <c r="P354" s="809"/>
      <c r="Q354" s="813"/>
      <c r="R354" s="813"/>
      <c r="S354" s="809"/>
    </row>
    <row r="355" spans="1:19" x14ac:dyDescent="0.2">
      <c r="A355" s="808"/>
      <c r="B355" s="809"/>
      <c r="C355" s="809"/>
      <c r="D355" s="809"/>
      <c r="E355" s="810"/>
      <c r="F355" s="811"/>
      <c r="G355" s="812"/>
      <c r="H355" s="811"/>
      <c r="I355" s="811"/>
      <c r="J355" s="811"/>
      <c r="K355" s="811"/>
      <c r="L355" s="813"/>
      <c r="M355" s="813"/>
      <c r="N355" s="813"/>
      <c r="O355" s="813"/>
      <c r="P355" s="809"/>
      <c r="Q355" s="813"/>
      <c r="R355" s="813"/>
      <c r="S355" s="809"/>
    </row>
    <row r="356" spans="1:19" x14ac:dyDescent="0.2">
      <c r="A356" s="808"/>
      <c r="B356" s="809"/>
      <c r="C356" s="809"/>
      <c r="D356" s="809"/>
      <c r="E356" s="810"/>
      <c r="F356" s="811"/>
      <c r="G356" s="812"/>
      <c r="H356" s="811"/>
      <c r="I356" s="811"/>
      <c r="J356" s="811"/>
      <c r="K356" s="811"/>
      <c r="L356" s="813"/>
      <c r="M356" s="813"/>
      <c r="N356" s="813"/>
      <c r="O356" s="813"/>
      <c r="P356" s="809"/>
      <c r="Q356" s="813"/>
      <c r="R356" s="813"/>
      <c r="S356" s="809"/>
    </row>
    <row r="357" spans="1:19" x14ac:dyDescent="0.2">
      <c r="A357" s="808"/>
      <c r="B357" s="809"/>
      <c r="C357" s="809"/>
      <c r="D357" s="809"/>
      <c r="E357" s="810"/>
      <c r="F357" s="811"/>
      <c r="G357" s="812"/>
      <c r="H357" s="811"/>
      <c r="I357" s="811"/>
      <c r="J357" s="811"/>
      <c r="K357" s="811"/>
      <c r="L357" s="813"/>
      <c r="M357" s="813"/>
      <c r="N357" s="813"/>
      <c r="O357" s="813"/>
      <c r="P357" s="809"/>
      <c r="Q357" s="813"/>
      <c r="R357" s="813"/>
      <c r="S357" s="809"/>
    </row>
    <row r="358" spans="1:19" x14ac:dyDescent="0.2">
      <c r="A358" s="808"/>
      <c r="B358" s="809"/>
      <c r="C358" s="809"/>
      <c r="D358" s="809"/>
      <c r="E358" s="810"/>
      <c r="F358" s="811"/>
      <c r="G358" s="812"/>
      <c r="H358" s="811"/>
      <c r="I358" s="811"/>
      <c r="J358" s="811"/>
      <c r="K358" s="811"/>
      <c r="L358" s="813"/>
      <c r="M358" s="813"/>
      <c r="N358" s="813"/>
      <c r="O358" s="813"/>
      <c r="P358" s="809"/>
      <c r="Q358" s="813"/>
      <c r="R358" s="813"/>
      <c r="S358" s="809"/>
    </row>
    <row r="359" spans="1:19" x14ac:dyDescent="0.2">
      <c r="A359" s="808"/>
      <c r="B359" s="809"/>
      <c r="C359" s="809"/>
      <c r="D359" s="809"/>
      <c r="E359" s="810"/>
      <c r="F359" s="811"/>
      <c r="G359" s="812"/>
      <c r="H359" s="811"/>
      <c r="I359" s="811"/>
      <c r="J359" s="811"/>
      <c r="K359" s="811"/>
      <c r="L359" s="813"/>
      <c r="M359" s="813"/>
      <c r="N359" s="813"/>
      <c r="O359" s="813"/>
      <c r="P359" s="809"/>
      <c r="Q359" s="813"/>
      <c r="R359" s="813"/>
      <c r="S359" s="809"/>
    </row>
    <row r="360" spans="1:19" x14ac:dyDescent="0.2">
      <c r="A360" s="808"/>
      <c r="B360" s="809"/>
      <c r="C360" s="809"/>
      <c r="D360" s="809"/>
      <c r="E360" s="810"/>
      <c r="F360" s="811"/>
      <c r="G360" s="812"/>
      <c r="H360" s="811"/>
      <c r="I360" s="811"/>
      <c r="J360" s="811"/>
      <c r="K360" s="811"/>
      <c r="L360" s="813"/>
      <c r="M360" s="813"/>
      <c r="N360" s="813"/>
      <c r="O360" s="813"/>
      <c r="P360" s="809"/>
      <c r="Q360" s="813"/>
      <c r="R360" s="813"/>
      <c r="S360" s="809"/>
    </row>
    <row r="361" spans="1:19" x14ac:dyDescent="0.2">
      <c r="A361" s="808"/>
      <c r="B361" s="809"/>
      <c r="C361" s="809"/>
      <c r="D361" s="809"/>
      <c r="E361" s="810"/>
      <c r="F361" s="811"/>
      <c r="G361" s="812"/>
      <c r="H361" s="811"/>
      <c r="I361" s="811"/>
      <c r="J361" s="811"/>
      <c r="K361" s="811"/>
      <c r="L361" s="813"/>
      <c r="M361" s="813"/>
      <c r="N361" s="813"/>
      <c r="O361" s="813"/>
      <c r="P361" s="809"/>
      <c r="Q361" s="813"/>
      <c r="R361" s="813"/>
      <c r="S361" s="809"/>
    </row>
    <row r="362" spans="1:19" x14ac:dyDescent="0.2">
      <c r="A362" s="808"/>
      <c r="B362" s="809"/>
      <c r="C362" s="809"/>
      <c r="D362" s="809"/>
      <c r="E362" s="810"/>
      <c r="F362" s="811"/>
      <c r="G362" s="812"/>
      <c r="H362" s="811"/>
      <c r="I362" s="811"/>
      <c r="J362" s="811"/>
      <c r="K362" s="811"/>
      <c r="L362" s="813"/>
      <c r="M362" s="813"/>
      <c r="N362" s="813"/>
      <c r="O362" s="813"/>
      <c r="P362" s="809"/>
      <c r="Q362" s="813"/>
      <c r="R362" s="813"/>
      <c r="S362" s="809"/>
    </row>
    <row r="363" spans="1:19" x14ac:dyDescent="0.2">
      <c r="A363" s="808"/>
      <c r="B363" s="809"/>
      <c r="C363" s="809"/>
      <c r="D363" s="809"/>
      <c r="E363" s="810"/>
      <c r="F363" s="811"/>
      <c r="G363" s="812"/>
      <c r="H363" s="811"/>
      <c r="I363" s="811"/>
      <c r="J363" s="811"/>
      <c r="K363" s="811"/>
      <c r="L363" s="813"/>
      <c r="M363" s="813"/>
      <c r="N363" s="813"/>
      <c r="O363" s="813"/>
      <c r="P363" s="809"/>
      <c r="Q363" s="813"/>
      <c r="R363" s="813"/>
      <c r="S363" s="809"/>
    </row>
    <row r="364" spans="1:19" x14ac:dyDescent="0.2">
      <c r="A364" s="808"/>
      <c r="B364" s="809"/>
      <c r="C364" s="809"/>
      <c r="D364" s="809"/>
      <c r="E364" s="810"/>
      <c r="F364" s="811"/>
      <c r="G364" s="812"/>
      <c r="H364" s="811"/>
      <c r="I364" s="811"/>
      <c r="J364" s="811"/>
      <c r="K364" s="811"/>
      <c r="L364" s="813"/>
      <c r="M364" s="813"/>
      <c r="N364" s="813"/>
      <c r="O364" s="813"/>
      <c r="P364" s="809"/>
      <c r="Q364" s="813"/>
      <c r="R364" s="813"/>
      <c r="S364" s="809"/>
    </row>
    <row r="365" spans="1:19" x14ac:dyDescent="0.2">
      <c r="A365" s="808"/>
      <c r="B365" s="809"/>
      <c r="C365" s="809"/>
      <c r="D365" s="809"/>
      <c r="E365" s="810"/>
      <c r="F365" s="811"/>
      <c r="G365" s="812"/>
      <c r="H365" s="811"/>
      <c r="I365" s="811"/>
      <c r="J365" s="811"/>
      <c r="K365" s="811"/>
      <c r="L365" s="813"/>
      <c r="M365" s="813"/>
      <c r="N365" s="813"/>
      <c r="O365" s="813"/>
      <c r="P365" s="809"/>
      <c r="Q365" s="813"/>
      <c r="R365" s="813"/>
      <c r="S365" s="809"/>
    </row>
    <row r="366" spans="1:19" x14ac:dyDescent="0.2">
      <c r="A366" s="808"/>
      <c r="B366" s="809"/>
      <c r="C366" s="809"/>
      <c r="D366" s="809"/>
      <c r="E366" s="810"/>
      <c r="F366" s="811"/>
      <c r="G366" s="812"/>
      <c r="H366" s="811"/>
      <c r="I366" s="811"/>
      <c r="J366" s="811"/>
      <c r="K366" s="811"/>
      <c r="L366" s="813"/>
      <c r="M366" s="813"/>
      <c r="N366" s="813"/>
      <c r="O366" s="813"/>
      <c r="P366" s="809"/>
      <c r="Q366" s="813"/>
      <c r="R366" s="813"/>
      <c r="S366" s="809"/>
    </row>
    <row r="367" spans="1:19" x14ac:dyDescent="0.2">
      <c r="A367" s="808"/>
      <c r="B367" s="809"/>
      <c r="C367" s="809"/>
      <c r="D367" s="809"/>
      <c r="E367" s="810"/>
      <c r="F367" s="811"/>
      <c r="G367" s="812"/>
      <c r="H367" s="811"/>
      <c r="I367" s="811"/>
      <c r="J367" s="811"/>
      <c r="K367" s="811"/>
      <c r="L367" s="813"/>
      <c r="M367" s="813"/>
      <c r="N367" s="813"/>
      <c r="O367" s="813"/>
      <c r="P367" s="809"/>
      <c r="Q367" s="813"/>
      <c r="R367" s="813"/>
      <c r="S367" s="809"/>
    </row>
    <row r="368" spans="1:19" x14ac:dyDescent="0.2">
      <c r="A368" s="808"/>
      <c r="B368" s="809"/>
      <c r="C368" s="809"/>
      <c r="D368" s="809"/>
      <c r="E368" s="810"/>
      <c r="F368" s="811"/>
      <c r="G368" s="812"/>
      <c r="H368" s="811"/>
      <c r="I368" s="811"/>
      <c r="J368" s="811"/>
      <c r="K368" s="811"/>
      <c r="L368" s="813"/>
      <c r="M368" s="813"/>
      <c r="N368" s="813"/>
      <c r="O368" s="813"/>
      <c r="P368" s="809"/>
      <c r="Q368" s="813"/>
      <c r="R368" s="813"/>
      <c r="S368" s="809"/>
    </row>
    <row r="369" spans="1:19" x14ac:dyDescent="0.2">
      <c r="A369" s="808"/>
      <c r="B369" s="809"/>
      <c r="C369" s="809"/>
      <c r="D369" s="809"/>
      <c r="E369" s="810"/>
      <c r="F369" s="811"/>
      <c r="G369" s="812"/>
      <c r="H369" s="811"/>
      <c r="I369" s="811"/>
      <c r="J369" s="811"/>
      <c r="K369" s="811"/>
      <c r="L369" s="813"/>
      <c r="M369" s="813"/>
      <c r="N369" s="813"/>
      <c r="O369" s="813"/>
      <c r="P369" s="809"/>
      <c r="Q369" s="813"/>
      <c r="R369" s="813"/>
      <c r="S369" s="809"/>
    </row>
    <row r="370" spans="1:19" x14ac:dyDescent="0.2">
      <c r="A370" s="808"/>
      <c r="B370" s="809"/>
      <c r="C370" s="809"/>
      <c r="D370" s="809"/>
      <c r="E370" s="810"/>
      <c r="F370" s="811"/>
      <c r="G370" s="812"/>
      <c r="H370" s="811"/>
      <c r="I370" s="811"/>
      <c r="J370" s="811"/>
      <c r="K370" s="811"/>
      <c r="L370" s="813"/>
      <c r="M370" s="813"/>
      <c r="N370" s="813"/>
      <c r="O370" s="813"/>
      <c r="P370" s="809"/>
      <c r="Q370" s="813"/>
      <c r="R370" s="813"/>
      <c r="S370" s="809"/>
    </row>
    <row r="371" spans="1:19" x14ac:dyDescent="0.2">
      <c r="A371" s="808"/>
      <c r="B371" s="809"/>
      <c r="C371" s="809"/>
      <c r="D371" s="809"/>
      <c r="E371" s="810"/>
      <c r="F371" s="811"/>
      <c r="G371" s="812"/>
      <c r="H371" s="811"/>
      <c r="I371" s="811"/>
      <c r="J371" s="811"/>
      <c r="K371" s="811"/>
      <c r="L371" s="813"/>
      <c r="M371" s="813"/>
      <c r="N371" s="813"/>
      <c r="O371" s="813"/>
      <c r="P371" s="809"/>
      <c r="Q371" s="813"/>
      <c r="R371" s="813"/>
      <c r="S371" s="809"/>
    </row>
    <row r="372" spans="1:19" x14ac:dyDescent="0.2">
      <c r="A372" s="808"/>
      <c r="B372" s="809"/>
      <c r="C372" s="809"/>
      <c r="D372" s="809"/>
      <c r="E372" s="810"/>
      <c r="F372" s="811"/>
      <c r="G372" s="812"/>
      <c r="H372" s="811"/>
      <c r="I372" s="811"/>
      <c r="J372" s="811"/>
      <c r="K372" s="811"/>
      <c r="L372" s="813"/>
      <c r="M372" s="813"/>
      <c r="N372" s="813"/>
      <c r="O372" s="813"/>
      <c r="P372" s="809"/>
      <c r="Q372" s="813"/>
      <c r="R372" s="813"/>
      <c r="S372" s="809"/>
    </row>
    <row r="373" spans="1:19" x14ac:dyDescent="0.2">
      <c r="A373" s="808"/>
      <c r="B373" s="809"/>
      <c r="C373" s="809"/>
      <c r="D373" s="809"/>
      <c r="E373" s="810"/>
      <c r="F373" s="811"/>
      <c r="G373" s="812"/>
      <c r="H373" s="811"/>
      <c r="I373" s="811"/>
      <c r="J373" s="811"/>
      <c r="K373" s="811"/>
      <c r="L373" s="813"/>
      <c r="M373" s="813"/>
      <c r="N373" s="813"/>
      <c r="O373" s="813"/>
      <c r="P373" s="809"/>
      <c r="Q373" s="813"/>
      <c r="R373" s="813"/>
      <c r="S373" s="809"/>
    </row>
    <row r="374" spans="1:19" x14ac:dyDescent="0.2">
      <c r="A374" s="808"/>
      <c r="B374" s="809"/>
      <c r="C374" s="809"/>
      <c r="D374" s="809"/>
      <c r="E374" s="810"/>
      <c r="F374" s="811"/>
      <c r="G374" s="812"/>
      <c r="H374" s="811"/>
      <c r="I374" s="811"/>
      <c r="J374" s="811"/>
      <c r="K374" s="811"/>
      <c r="L374" s="813"/>
      <c r="M374" s="813"/>
      <c r="N374" s="813"/>
      <c r="O374" s="813"/>
      <c r="P374" s="809"/>
      <c r="Q374" s="813"/>
      <c r="R374" s="813"/>
      <c r="S374" s="809"/>
    </row>
    <row r="375" spans="1:19" x14ac:dyDescent="0.2">
      <c r="A375" s="808"/>
      <c r="B375" s="809"/>
      <c r="C375" s="809"/>
      <c r="D375" s="809"/>
      <c r="E375" s="810"/>
      <c r="F375" s="811"/>
      <c r="G375" s="812"/>
      <c r="H375" s="811"/>
      <c r="I375" s="811"/>
      <c r="J375" s="811"/>
      <c r="K375" s="811"/>
      <c r="L375" s="813"/>
      <c r="M375" s="813"/>
      <c r="N375" s="813"/>
      <c r="O375" s="813"/>
      <c r="P375" s="809"/>
      <c r="Q375" s="813"/>
      <c r="R375" s="813"/>
      <c r="S375" s="809"/>
    </row>
    <row r="376" spans="1:19" x14ac:dyDescent="0.2">
      <c r="A376" s="808"/>
      <c r="B376" s="809"/>
      <c r="C376" s="809"/>
      <c r="D376" s="809"/>
      <c r="E376" s="810"/>
      <c r="F376" s="811"/>
      <c r="G376" s="812"/>
      <c r="H376" s="811"/>
      <c r="I376" s="811"/>
      <c r="J376" s="811"/>
      <c r="K376" s="811"/>
      <c r="L376" s="813"/>
      <c r="M376" s="813"/>
      <c r="N376" s="813"/>
      <c r="O376" s="813"/>
      <c r="P376" s="809"/>
      <c r="Q376" s="813"/>
      <c r="R376" s="813"/>
      <c r="S376" s="809"/>
    </row>
    <row r="377" spans="1:19" x14ac:dyDescent="0.2">
      <c r="A377" s="808"/>
      <c r="B377" s="809"/>
      <c r="C377" s="809"/>
      <c r="D377" s="809"/>
      <c r="E377" s="810"/>
      <c r="F377" s="811"/>
      <c r="G377" s="812"/>
      <c r="H377" s="811"/>
      <c r="I377" s="811"/>
      <c r="J377" s="811"/>
      <c r="K377" s="811"/>
      <c r="L377" s="813"/>
      <c r="M377" s="813"/>
      <c r="N377" s="813"/>
      <c r="O377" s="813"/>
      <c r="P377" s="809"/>
      <c r="Q377" s="813"/>
      <c r="R377" s="813"/>
      <c r="S377" s="809"/>
    </row>
    <row r="378" spans="1:19" x14ac:dyDescent="0.2">
      <c r="A378" s="808"/>
      <c r="B378" s="809"/>
      <c r="C378" s="809"/>
      <c r="D378" s="809"/>
      <c r="E378" s="810"/>
      <c r="F378" s="811"/>
      <c r="G378" s="812"/>
      <c r="H378" s="811"/>
      <c r="I378" s="811"/>
      <c r="J378" s="811"/>
      <c r="K378" s="811"/>
      <c r="L378" s="813"/>
      <c r="M378" s="813"/>
      <c r="N378" s="813"/>
      <c r="O378" s="813"/>
      <c r="P378" s="809"/>
      <c r="Q378" s="813"/>
      <c r="R378" s="813"/>
      <c r="S378" s="809"/>
    </row>
    <row r="379" spans="1:19" x14ac:dyDescent="0.2">
      <c r="A379" s="808"/>
      <c r="B379" s="809"/>
      <c r="C379" s="809"/>
      <c r="D379" s="809"/>
      <c r="E379" s="810"/>
      <c r="F379" s="811"/>
      <c r="G379" s="812"/>
      <c r="H379" s="811"/>
      <c r="I379" s="811"/>
      <c r="J379" s="811"/>
      <c r="K379" s="811"/>
      <c r="L379" s="813"/>
      <c r="M379" s="813"/>
      <c r="N379" s="813"/>
      <c r="O379" s="813"/>
      <c r="P379" s="809"/>
      <c r="Q379" s="813"/>
      <c r="R379" s="813"/>
      <c r="S379" s="809"/>
    </row>
    <row r="380" spans="1:19" x14ac:dyDescent="0.2">
      <c r="A380" s="808"/>
      <c r="B380" s="809"/>
      <c r="C380" s="809"/>
      <c r="D380" s="809"/>
      <c r="E380" s="810"/>
      <c r="F380" s="811"/>
      <c r="G380" s="812"/>
      <c r="H380" s="811"/>
      <c r="I380" s="811"/>
      <c r="J380" s="811"/>
      <c r="K380" s="811"/>
      <c r="L380" s="813"/>
      <c r="M380" s="813"/>
      <c r="N380" s="813"/>
      <c r="O380" s="813"/>
      <c r="P380" s="809"/>
      <c r="Q380" s="813"/>
      <c r="R380" s="813"/>
      <c r="S380" s="809"/>
    </row>
    <row r="381" spans="1:19" x14ac:dyDescent="0.2">
      <c r="A381" s="808"/>
      <c r="B381" s="809"/>
      <c r="C381" s="809"/>
      <c r="D381" s="809"/>
      <c r="E381" s="810"/>
      <c r="F381" s="811"/>
      <c r="G381" s="812"/>
      <c r="H381" s="811"/>
      <c r="I381" s="811"/>
      <c r="J381" s="811"/>
      <c r="K381" s="811"/>
      <c r="L381" s="813"/>
      <c r="M381" s="813"/>
      <c r="N381" s="813"/>
      <c r="O381" s="813"/>
      <c r="P381" s="809"/>
      <c r="Q381" s="813"/>
      <c r="R381" s="813"/>
      <c r="S381" s="809"/>
    </row>
    <row r="382" spans="1:19" x14ac:dyDescent="0.2">
      <c r="A382" s="808"/>
      <c r="B382" s="809"/>
      <c r="C382" s="809"/>
      <c r="D382" s="809"/>
      <c r="E382" s="810"/>
      <c r="F382" s="811"/>
      <c r="G382" s="812"/>
      <c r="H382" s="811"/>
      <c r="I382" s="811"/>
      <c r="J382" s="811"/>
      <c r="K382" s="811"/>
      <c r="L382" s="813"/>
      <c r="M382" s="813"/>
      <c r="N382" s="813"/>
      <c r="O382" s="813"/>
      <c r="P382" s="809"/>
      <c r="Q382" s="813"/>
      <c r="R382" s="813"/>
      <c r="S382" s="809"/>
    </row>
    <row r="383" spans="1:19" x14ac:dyDescent="0.2">
      <c r="A383" s="808"/>
      <c r="B383" s="809"/>
      <c r="C383" s="809"/>
      <c r="D383" s="809"/>
      <c r="E383" s="810"/>
      <c r="F383" s="811"/>
      <c r="G383" s="812"/>
      <c r="H383" s="811"/>
      <c r="I383" s="811"/>
      <c r="J383" s="811"/>
      <c r="K383" s="811"/>
      <c r="L383" s="813"/>
      <c r="M383" s="813"/>
      <c r="N383" s="813"/>
      <c r="O383" s="813"/>
      <c r="P383" s="809"/>
      <c r="Q383" s="813"/>
      <c r="R383" s="813"/>
      <c r="S383" s="809"/>
    </row>
    <row r="384" spans="1:19" x14ac:dyDescent="0.2">
      <c r="A384" s="808"/>
      <c r="B384" s="809"/>
      <c r="C384" s="809"/>
      <c r="D384" s="809"/>
      <c r="E384" s="810"/>
      <c r="F384" s="811"/>
      <c r="G384" s="812"/>
      <c r="H384" s="811"/>
      <c r="I384" s="811"/>
      <c r="J384" s="811"/>
      <c r="K384" s="811"/>
      <c r="L384" s="813"/>
      <c r="M384" s="813"/>
      <c r="N384" s="813"/>
      <c r="O384" s="813"/>
      <c r="P384" s="809"/>
      <c r="Q384" s="813"/>
      <c r="R384" s="813"/>
      <c r="S384" s="809"/>
    </row>
    <row r="385" spans="1:19" x14ac:dyDescent="0.2">
      <c r="A385" s="808"/>
      <c r="B385" s="809"/>
      <c r="C385" s="809"/>
      <c r="D385" s="809"/>
      <c r="E385" s="810"/>
      <c r="F385" s="811"/>
      <c r="G385" s="812"/>
      <c r="H385" s="811"/>
      <c r="I385" s="811"/>
      <c r="J385" s="811"/>
      <c r="K385" s="811"/>
      <c r="L385" s="813"/>
      <c r="M385" s="813"/>
      <c r="N385" s="813"/>
      <c r="O385" s="813"/>
      <c r="P385" s="809"/>
      <c r="Q385" s="813"/>
      <c r="R385" s="813"/>
      <c r="S385" s="809"/>
    </row>
    <row r="386" spans="1:19" x14ac:dyDescent="0.2">
      <c r="A386" s="808"/>
      <c r="B386" s="809"/>
      <c r="C386" s="809"/>
      <c r="D386" s="809"/>
      <c r="E386" s="810"/>
      <c r="F386" s="811"/>
      <c r="G386" s="812"/>
      <c r="H386" s="811"/>
      <c r="I386" s="811"/>
      <c r="J386" s="811"/>
      <c r="K386" s="811"/>
      <c r="L386" s="813"/>
      <c r="M386" s="813"/>
      <c r="N386" s="813"/>
      <c r="O386" s="813"/>
      <c r="P386" s="809"/>
      <c r="Q386" s="813"/>
      <c r="R386" s="813"/>
      <c r="S386" s="809"/>
    </row>
    <row r="387" spans="1:19" x14ac:dyDescent="0.2">
      <c r="A387" s="808"/>
      <c r="B387" s="809"/>
      <c r="C387" s="809"/>
      <c r="D387" s="809"/>
      <c r="E387" s="810"/>
      <c r="F387" s="811"/>
      <c r="G387" s="812"/>
      <c r="H387" s="811"/>
      <c r="I387" s="811"/>
      <c r="J387" s="811"/>
      <c r="K387" s="811"/>
      <c r="L387" s="813"/>
      <c r="M387" s="813"/>
      <c r="N387" s="813"/>
      <c r="O387" s="813"/>
      <c r="P387" s="809"/>
      <c r="Q387" s="813"/>
      <c r="R387" s="813"/>
      <c r="S387" s="809"/>
    </row>
    <row r="388" spans="1:19" x14ac:dyDescent="0.2">
      <c r="A388" s="808"/>
      <c r="B388" s="809"/>
      <c r="C388" s="809"/>
      <c r="D388" s="809"/>
      <c r="E388" s="810"/>
      <c r="F388" s="811"/>
      <c r="G388" s="812"/>
      <c r="H388" s="811"/>
      <c r="I388" s="811"/>
      <c r="J388" s="811"/>
      <c r="K388" s="811"/>
      <c r="L388" s="813"/>
      <c r="M388" s="813"/>
      <c r="N388" s="813"/>
      <c r="O388" s="813"/>
      <c r="P388" s="809"/>
      <c r="Q388" s="813"/>
      <c r="R388" s="813"/>
      <c r="S388" s="809"/>
    </row>
    <row r="389" spans="1:19" x14ac:dyDescent="0.2">
      <c r="A389" s="808"/>
      <c r="B389" s="809"/>
      <c r="C389" s="809"/>
      <c r="D389" s="809"/>
      <c r="E389" s="810"/>
      <c r="F389" s="811"/>
      <c r="G389" s="812"/>
      <c r="H389" s="811"/>
      <c r="I389" s="811"/>
      <c r="J389" s="811"/>
      <c r="K389" s="811"/>
      <c r="L389" s="813"/>
      <c r="M389" s="813"/>
      <c r="N389" s="813"/>
      <c r="O389" s="813"/>
      <c r="P389" s="809"/>
      <c r="Q389" s="813"/>
      <c r="R389" s="813"/>
      <c r="S389" s="809"/>
    </row>
    <row r="390" spans="1:19" x14ac:dyDescent="0.2">
      <c r="A390" s="808"/>
      <c r="B390" s="809"/>
      <c r="C390" s="809"/>
      <c r="D390" s="809"/>
      <c r="E390" s="810"/>
      <c r="F390" s="811"/>
      <c r="G390" s="812"/>
      <c r="H390" s="811"/>
      <c r="I390" s="811"/>
      <c r="J390" s="811"/>
      <c r="K390" s="811"/>
      <c r="L390" s="813"/>
      <c r="M390" s="813"/>
      <c r="N390" s="813"/>
      <c r="O390" s="813"/>
      <c r="P390" s="809"/>
      <c r="Q390" s="813"/>
      <c r="R390" s="813"/>
      <c r="S390" s="809"/>
    </row>
    <row r="391" spans="1:19" x14ac:dyDescent="0.2">
      <c r="A391" s="808"/>
      <c r="B391" s="809"/>
      <c r="C391" s="809"/>
      <c r="D391" s="809"/>
      <c r="E391" s="810"/>
      <c r="F391" s="811"/>
      <c r="G391" s="812"/>
      <c r="H391" s="811"/>
      <c r="I391" s="811"/>
      <c r="J391" s="811"/>
      <c r="K391" s="811"/>
      <c r="L391" s="813"/>
      <c r="M391" s="813"/>
      <c r="N391" s="813"/>
      <c r="O391" s="813"/>
      <c r="P391" s="809"/>
      <c r="Q391" s="813"/>
      <c r="R391" s="813"/>
      <c r="S391" s="809"/>
    </row>
    <row r="392" spans="1:19" x14ac:dyDescent="0.2">
      <c r="A392" s="808"/>
      <c r="B392" s="809"/>
      <c r="C392" s="809"/>
      <c r="D392" s="809"/>
      <c r="E392" s="810"/>
      <c r="F392" s="811"/>
      <c r="G392" s="812"/>
      <c r="H392" s="811"/>
      <c r="I392" s="811"/>
      <c r="J392" s="811"/>
      <c r="K392" s="811"/>
      <c r="L392" s="813"/>
      <c r="M392" s="813"/>
      <c r="N392" s="813"/>
      <c r="O392" s="813"/>
      <c r="P392" s="809"/>
      <c r="Q392" s="813"/>
      <c r="R392" s="813"/>
      <c r="S392" s="809"/>
    </row>
    <row r="393" spans="1:19" x14ac:dyDescent="0.2">
      <c r="A393" s="808"/>
      <c r="B393" s="809"/>
      <c r="C393" s="809"/>
      <c r="D393" s="809"/>
      <c r="E393" s="810"/>
      <c r="F393" s="811"/>
      <c r="G393" s="812"/>
      <c r="H393" s="811"/>
      <c r="I393" s="811"/>
      <c r="J393" s="811"/>
      <c r="K393" s="811"/>
      <c r="L393" s="813"/>
      <c r="M393" s="813"/>
      <c r="N393" s="813"/>
      <c r="O393" s="813"/>
      <c r="P393" s="809"/>
      <c r="Q393" s="813"/>
      <c r="R393" s="813"/>
      <c r="S393" s="809"/>
    </row>
  </sheetData>
  <mergeCells count="27">
    <mergeCell ref="A270:S270"/>
    <mergeCell ref="A7:B7"/>
    <mergeCell ref="C2:G2"/>
    <mergeCell ref="H2:R2"/>
    <mergeCell ref="A3:A4"/>
    <mergeCell ref="B3:B4"/>
    <mergeCell ref="C3:C4"/>
    <mergeCell ref="D3:D4"/>
    <mergeCell ref="E3:E4"/>
    <mergeCell ref="F3:F4"/>
    <mergeCell ref="G3:G4"/>
    <mergeCell ref="H3:I3"/>
    <mergeCell ref="J3:K3"/>
    <mergeCell ref="L3:M3"/>
    <mergeCell ref="N3:O3"/>
    <mergeCell ref="P3:R3"/>
    <mergeCell ref="S3:S4"/>
    <mergeCell ref="Q180:R180"/>
    <mergeCell ref="Q192:R192"/>
    <mergeCell ref="Q214:R214"/>
    <mergeCell ref="A268:B268"/>
    <mergeCell ref="C268:G268"/>
    <mergeCell ref="Q215:R215"/>
    <mergeCell ref="A16:B16"/>
    <mergeCell ref="A224:B224"/>
    <mergeCell ref="A267:B267"/>
    <mergeCell ref="C267:G267"/>
  </mergeCells>
  <phoneticPr fontId="1"/>
  <conditionalFormatting sqref="P113">
    <cfRule type="cellIs" dxfId="389" priority="359" stopIfTrue="1" operator="equal">
      <formula>"有"</formula>
    </cfRule>
  </conditionalFormatting>
  <conditionalFormatting sqref="P67:P69">
    <cfRule type="cellIs" dxfId="388" priority="400" stopIfTrue="1" operator="equal">
      <formula>"有"</formula>
    </cfRule>
  </conditionalFormatting>
  <conditionalFormatting sqref="P208">
    <cfRule type="cellIs" dxfId="387" priority="472" stopIfTrue="1" operator="equal">
      <formula>"有"</formula>
    </cfRule>
  </conditionalFormatting>
  <conditionalFormatting sqref="P208">
    <cfRule type="cellIs" dxfId="386" priority="471" stopIfTrue="1" operator="equal">
      <formula>"有"</formula>
    </cfRule>
  </conditionalFormatting>
  <conditionalFormatting sqref="P208">
    <cfRule type="cellIs" dxfId="385" priority="473" stopIfTrue="1" operator="equal">
      <formula>"有"</formula>
    </cfRule>
  </conditionalFormatting>
  <conditionalFormatting sqref="P130">
    <cfRule type="cellIs" dxfId="384" priority="333" stopIfTrue="1" operator="equal">
      <formula>"有"</formula>
    </cfRule>
  </conditionalFormatting>
  <conditionalFormatting sqref="P131:P132">
    <cfRule type="cellIs" dxfId="383" priority="332" stopIfTrue="1" operator="equal">
      <formula>"有"</formula>
    </cfRule>
  </conditionalFormatting>
  <conditionalFormatting sqref="P131">
    <cfRule type="cellIs" dxfId="382" priority="331" stopIfTrue="1" operator="equal">
      <formula>"有"</formula>
    </cfRule>
  </conditionalFormatting>
  <conditionalFormatting sqref="P132">
    <cfRule type="cellIs" dxfId="381" priority="330" stopIfTrue="1" operator="equal">
      <formula>"有"</formula>
    </cfRule>
  </conditionalFormatting>
  <conditionalFormatting sqref="P160:P161">
    <cfRule type="cellIs" dxfId="380" priority="294" stopIfTrue="1" operator="equal">
      <formula>"有"</formula>
    </cfRule>
  </conditionalFormatting>
  <conditionalFormatting sqref="P154:P159">
    <cfRule type="cellIs" dxfId="379" priority="295" stopIfTrue="1" operator="equal">
      <formula>"有"</formula>
    </cfRule>
  </conditionalFormatting>
  <conditionalFormatting sqref="P154:P161">
    <cfRule type="cellIs" dxfId="378" priority="296" stopIfTrue="1" operator="equal">
      <formula>"有"</formula>
    </cfRule>
  </conditionalFormatting>
  <conditionalFormatting sqref="P139">
    <cfRule type="cellIs" dxfId="377" priority="314" stopIfTrue="1" operator="equal">
      <formula>"有"</formula>
    </cfRule>
  </conditionalFormatting>
  <conditionalFormatting sqref="P138">
    <cfRule type="cellIs" dxfId="376" priority="316" stopIfTrue="1" operator="equal">
      <formula>"有"</formula>
    </cfRule>
  </conditionalFormatting>
  <conditionalFormatting sqref="P138">
    <cfRule type="cellIs" dxfId="375" priority="317" stopIfTrue="1" operator="equal">
      <formula>"有"</formula>
    </cfRule>
  </conditionalFormatting>
  <conditionalFormatting sqref="P139">
    <cfRule type="cellIs" dxfId="374" priority="315" stopIfTrue="1" operator="equal">
      <formula>"有"</formula>
    </cfRule>
  </conditionalFormatting>
  <conditionalFormatting sqref="P11">
    <cfRule type="cellIs" dxfId="373" priority="437" stopIfTrue="1" operator="equal">
      <formula>"有"</formula>
    </cfRule>
  </conditionalFormatting>
  <conditionalFormatting sqref="P11">
    <cfRule type="cellIs" dxfId="372" priority="438" stopIfTrue="1" operator="equal">
      <formula>"有"</formula>
    </cfRule>
  </conditionalFormatting>
  <conditionalFormatting sqref="P11">
    <cfRule type="cellIs" dxfId="371" priority="439" stopIfTrue="1" operator="equal">
      <formula>"有"</formula>
    </cfRule>
  </conditionalFormatting>
  <conditionalFormatting sqref="P14">
    <cfRule type="cellIs" dxfId="370" priority="435" stopIfTrue="1" operator="equal">
      <formula>"有"</formula>
    </cfRule>
  </conditionalFormatting>
  <conditionalFormatting sqref="P14">
    <cfRule type="cellIs" dxfId="369" priority="434" stopIfTrue="1" operator="equal">
      <formula>"有"</formula>
    </cfRule>
  </conditionalFormatting>
  <conditionalFormatting sqref="P14">
    <cfRule type="cellIs" dxfId="368" priority="436" stopIfTrue="1" operator="equal">
      <formula>"有"</formula>
    </cfRule>
  </conditionalFormatting>
  <conditionalFormatting sqref="P17">
    <cfRule type="cellIs" dxfId="367" priority="433" stopIfTrue="1" operator="equal">
      <formula>"有"</formula>
    </cfRule>
  </conditionalFormatting>
  <conditionalFormatting sqref="P17">
    <cfRule type="cellIs" dxfId="366" priority="432" stopIfTrue="1" operator="equal">
      <formula>"有"</formula>
    </cfRule>
  </conditionalFormatting>
  <conditionalFormatting sqref="P17">
    <cfRule type="cellIs" dxfId="365" priority="431" stopIfTrue="1" operator="equal">
      <formula>"有"</formula>
    </cfRule>
  </conditionalFormatting>
  <conditionalFormatting sqref="P43">
    <cfRule type="cellIs" dxfId="364" priority="424" stopIfTrue="1" operator="equal">
      <formula>"有"</formula>
    </cfRule>
  </conditionalFormatting>
  <conditionalFormatting sqref="P43">
    <cfRule type="cellIs" dxfId="363" priority="423" stopIfTrue="1" operator="equal">
      <formula>"有"</formula>
    </cfRule>
  </conditionalFormatting>
  <conditionalFormatting sqref="P43">
    <cfRule type="cellIs" dxfId="362" priority="422" stopIfTrue="1" operator="equal">
      <formula>"有"</formula>
    </cfRule>
  </conditionalFormatting>
  <conditionalFormatting sqref="P44:P52">
    <cfRule type="cellIs" dxfId="361" priority="419" stopIfTrue="1" operator="equal">
      <formula>"有"</formula>
    </cfRule>
  </conditionalFormatting>
  <conditionalFormatting sqref="P44:P52">
    <cfRule type="cellIs" dxfId="360" priority="421" stopIfTrue="1" operator="equal">
      <formula>"有"</formula>
    </cfRule>
  </conditionalFormatting>
  <conditionalFormatting sqref="P44:P52">
    <cfRule type="cellIs" dxfId="359" priority="420" stopIfTrue="1" operator="equal">
      <formula>"有"</formula>
    </cfRule>
  </conditionalFormatting>
  <conditionalFormatting sqref="P53">
    <cfRule type="cellIs" dxfId="358" priority="418" stopIfTrue="1" operator="equal">
      <formula>"有"</formula>
    </cfRule>
  </conditionalFormatting>
  <conditionalFormatting sqref="P53">
    <cfRule type="cellIs" dxfId="357" priority="417" stopIfTrue="1" operator="equal">
      <formula>"有"</formula>
    </cfRule>
  </conditionalFormatting>
  <conditionalFormatting sqref="P53">
    <cfRule type="cellIs" dxfId="356" priority="416" stopIfTrue="1" operator="equal">
      <formula>"有"</formula>
    </cfRule>
  </conditionalFormatting>
  <conditionalFormatting sqref="P54:P60">
    <cfRule type="cellIs" dxfId="355" priority="413" stopIfTrue="1" operator="equal">
      <formula>"有"</formula>
    </cfRule>
  </conditionalFormatting>
  <conditionalFormatting sqref="P54:P60">
    <cfRule type="cellIs" dxfId="354" priority="414" stopIfTrue="1" operator="equal">
      <formula>"有"</formula>
    </cfRule>
  </conditionalFormatting>
  <conditionalFormatting sqref="P54:P60">
    <cfRule type="cellIs" dxfId="353" priority="415" stopIfTrue="1" operator="equal">
      <formula>"有"</formula>
    </cfRule>
  </conditionalFormatting>
  <conditionalFormatting sqref="P62:P65">
    <cfRule type="cellIs" dxfId="352" priority="407" stopIfTrue="1" operator="equal">
      <formula>"有"</formula>
    </cfRule>
  </conditionalFormatting>
  <conditionalFormatting sqref="P62:P65">
    <cfRule type="cellIs" dxfId="351" priority="408" stopIfTrue="1" operator="equal">
      <formula>"有"</formula>
    </cfRule>
  </conditionalFormatting>
  <conditionalFormatting sqref="P62:P65">
    <cfRule type="cellIs" dxfId="350" priority="409" stopIfTrue="1" operator="equal">
      <formula>"有"</formula>
    </cfRule>
  </conditionalFormatting>
  <conditionalFormatting sqref="P66">
    <cfRule type="cellIs" dxfId="349" priority="406" stopIfTrue="1" operator="equal">
      <formula>"有"</formula>
    </cfRule>
  </conditionalFormatting>
  <conditionalFormatting sqref="P66">
    <cfRule type="cellIs" dxfId="348" priority="405" stopIfTrue="1" operator="equal">
      <formula>"有"</formula>
    </cfRule>
  </conditionalFormatting>
  <conditionalFormatting sqref="P66">
    <cfRule type="cellIs" dxfId="347" priority="404" stopIfTrue="1" operator="equal">
      <formula>"有"</formula>
    </cfRule>
  </conditionalFormatting>
  <conditionalFormatting sqref="P66">
    <cfRule type="cellIs" dxfId="346" priority="403" stopIfTrue="1" operator="equal">
      <formula>"有"</formula>
    </cfRule>
  </conditionalFormatting>
  <conditionalFormatting sqref="P70">
    <cfRule type="cellIs" dxfId="345" priority="395" stopIfTrue="1" operator="equal">
      <formula>"有"</formula>
    </cfRule>
  </conditionalFormatting>
  <conditionalFormatting sqref="P67:P69">
    <cfRule type="cellIs" dxfId="344" priority="401" stopIfTrue="1" operator="equal">
      <formula>"有"</formula>
    </cfRule>
  </conditionalFormatting>
  <conditionalFormatting sqref="P67:P69">
    <cfRule type="cellIs" dxfId="343" priority="402" stopIfTrue="1" operator="equal">
      <formula>"有"</formula>
    </cfRule>
  </conditionalFormatting>
  <conditionalFormatting sqref="P67:P69">
    <cfRule type="cellIs" dxfId="342" priority="399" stopIfTrue="1" operator="equal">
      <formula>"有"</formula>
    </cfRule>
  </conditionalFormatting>
  <conditionalFormatting sqref="P70">
    <cfRule type="cellIs" dxfId="341" priority="397" stopIfTrue="1" operator="equal">
      <formula>"有"</formula>
    </cfRule>
  </conditionalFormatting>
  <conditionalFormatting sqref="P70">
    <cfRule type="cellIs" dxfId="340" priority="398" stopIfTrue="1" operator="equal">
      <formula>"有"</formula>
    </cfRule>
  </conditionalFormatting>
  <conditionalFormatting sqref="P70">
    <cfRule type="cellIs" dxfId="339" priority="396" stopIfTrue="1" operator="equal">
      <formula>"有"</formula>
    </cfRule>
  </conditionalFormatting>
  <conditionalFormatting sqref="P75">
    <cfRule type="cellIs" dxfId="338" priority="394" stopIfTrue="1" operator="equal">
      <formula>"有"</formula>
    </cfRule>
  </conditionalFormatting>
  <conditionalFormatting sqref="P76:P79">
    <cfRule type="cellIs" dxfId="337" priority="393" stopIfTrue="1" operator="equal">
      <formula>"有"</formula>
    </cfRule>
  </conditionalFormatting>
  <conditionalFormatting sqref="P80">
    <cfRule type="cellIs" dxfId="336" priority="392" stopIfTrue="1" operator="equal">
      <formula>"有"</formula>
    </cfRule>
  </conditionalFormatting>
  <conditionalFormatting sqref="P81:P85 P87:P89">
    <cfRule type="cellIs" dxfId="335" priority="389" stopIfTrue="1" operator="equal">
      <formula>"有"</formula>
    </cfRule>
  </conditionalFormatting>
  <conditionalFormatting sqref="P81:P85 P87:P89">
    <cfRule type="cellIs" dxfId="334" priority="391" stopIfTrue="1" operator="equal">
      <formula>"有"</formula>
    </cfRule>
  </conditionalFormatting>
  <conditionalFormatting sqref="P81:P85 P87:P89">
    <cfRule type="cellIs" dxfId="333" priority="390" stopIfTrue="1" operator="equal">
      <formula>"有"</formula>
    </cfRule>
  </conditionalFormatting>
  <conditionalFormatting sqref="P90">
    <cfRule type="cellIs" dxfId="332" priority="388" stopIfTrue="1" operator="equal">
      <formula>"有"</formula>
    </cfRule>
  </conditionalFormatting>
  <conditionalFormatting sqref="P91:P94">
    <cfRule type="cellIs" dxfId="331" priority="385" stopIfTrue="1" operator="equal">
      <formula>"有"</formula>
    </cfRule>
  </conditionalFormatting>
  <conditionalFormatting sqref="P91:P94">
    <cfRule type="cellIs" dxfId="330" priority="386" stopIfTrue="1" operator="equal">
      <formula>"有"</formula>
    </cfRule>
  </conditionalFormatting>
  <conditionalFormatting sqref="P91:P94">
    <cfRule type="cellIs" dxfId="329" priority="387" stopIfTrue="1" operator="equal">
      <formula>"有"</formula>
    </cfRule>
  </conditionalFormatting>
  <conditionalFormatting sqref="P95">
    <cfRule type="cellIs" dxfId="328" priority="384" stopIfTrue="1" operator="equal">
      <formula>"有"</formula>
    </cfRule>
  </conditionalFormatting>
  <conditionalFormatting sqref="P96:P97">
    <cfRule type="cellIs" dxfId="327" priority="383" stopIfTrue="1" operator="equal">
      <formula>"有"</formula>
    </cfRule>
  </conditionalFormatting>
  <conditionalFormatting sqref="P96:P97">
    <cfRule type="cellIs" dxfId="326" priority="382" stopIfTrue="1" operator="equal">
      <formula>"有"</formula>
    </cfRule>
  </conditionalFormatting>
  <conditionalFormatting sqref="P96:P97">
    <cfRule type="cellIs" dxfId="325" priority="381" stopIfTrue="1" operator="equal">
      <formula>"有"</formula>
    </cfRule>
  </conditionalFormatting>
  <conditionalFormatting sqref="P98">
    <cfRule type="cellIs" dxfId="324" priority="380" stopIfTrue="1" operator="equal">
      <formula>"有"</formula>
    </cfRule>
  </conditionalFormatting>
  <conditionalFormatting sqref="P99">
    <cfRule type="cellIs" dxfId="323" priority="379" stopIfTrue="1" operator="equal">
      <formula>"有"</formula>
    </cfRule>
  </conditionalFormatting>
  <conditionalFormatting sqref="P104:P105">
    <cfRule type="cellIs" dxfId="322" priority="370" stopIfTrue="1" operator="equal">
      <formula>"有"</formula>
    </cfRule>
  </conditionalFormatting>
  <conditionalFormatting sqref="P104:P105">
    <cfRule type="cellIs" dxfId="321" priority="371" stopIfTrue="1" operator="equal">
      <formula>"有"</formula>
    </cfRule>
  </conditionalFormatting>
  <conditionalFormatting sqref="P104:P105">
    <cfRule type="cellIs" dxfId="320" priority="372" stopIfTrue="1" operator="equal">
      <formula>"有"</formula>
    </cfRule>
  </conditionalFormatting>
  <conditionalFormatting sqref="P106">
    <cfRule type="cellIs" dxfId="319" priority="376" stopIfTrue="1" operator="equal">
      <formula>"有"</formula>
    </cfRule>
  </conditionalFormatting>
  <conditionalFormatting sqref="P106">
    <cfRule type="cellIs" dxfId="318" priority="377" stopIfTrue="1" operator="equal">
      <formula>"有"</formula>
    </cfRule>
  </conditionalFormatting>
  <conditionalFormatting sqref="P106">
    <cfRule type="cellIs" dxfId="317" priority="378" stopIfTrue="1" operator="equal">
      <formula>"有"</formula>
    </cfRule>
  </conditionalFormatting>
  <conditionalFormatting sqref="P107">
    <cfRule type="cellIs" dxfId="316" priority="363" stopIfTrue="1" operator="equal">
      <formula>"有"</formula>
    </cfRule>
  </conditionalFormatting>
  <conditionalFormatting sqref="P108:P112">
    <cfRule type="cellIs" dxfId="315" priority="360" stopIfTrue="1" operator="equal">
      <formula>"有"</formula>
    </cfRule>
  </conditionalFormatting>
  <conditionalFormatting sqref="P108:P112">
    <cfRule type="cellIs" dxfId="314" priority="361" stopIfTrue="1" operator="equal">
      <formula>"有"</formula>
    </cfRule>
  </conditionalFormatting>
  <conditionalFormatting sqref="P108:P112">
    <cfRule type="cellIs" dxfId="313" priority="362" stopIfTrue="1" operator="equal">
      <formula>"有"</formula>
    </cfRule>
  </conditionalFormatting>
  <conditionalFormatting sqref="P114:P116">
    <cfRule type="cellIs" dxfId="312" priority="358" stopIfTrue="1" operator="equal">
      <formula>"有"</formula>
    </cfRule>
  </conditionalFormatting>
  <conditionalFormatting sqref="P114:P116">
    <cfRule type="cellIs" dxfId="311" priority="357" stopIfTrue="1" operator="equal">
      <formula>"有"</formula>
    </cfRule>
  </conditionalFormatting>
  <conditionalFormatting sqref="P114:P116">
    <cfRule type="cellIs" dxfId="310" priority="356" stopIfTrue="1" operator="equal">
      <formula>"有"</formula>
    </cfRule>
  </conditionalFormatting>
  <conditionalFormatting sqref="P117">
    <cfRule type="cellIs" dxfId="309" priority="355" stopIfTrue="1" operator="equal">
      <formula>"有"</formula>
    </cfRule>
  </conditionalFormatting>
  <conditionalFormatting sqref="P118:P121">
    <cfRule type="cellIs" dxfId="308" priority="351" stopIfTrue="1" operator="equal">
      <formula>"有"</formula>
    </cfRule>
  </conditionalFormatting>
  <conditionalFormatting sqref="P118:P121">
    <cfRule type="cellIs" dxfId="307" priority="354" stopIfTrue="1" operator="equal">
      <formula>"有"</formula>
    </cfRule>
  </conditionalFormatting>
  <conditionalFormatting sqref="P118:P121">
    <cfRule type="cellIs" dxfId="306" priority="353" stopIfTrue="1" operator="equal">
      <formula>"有"</formula>
    </cfRule>
  </conditionalFormatting>
  <conditionalFormatting sqref="P121">
    <cfRule type="cellIs" dxfId="305" priority="352" stopIfTrue="1" operator="equal">
      <formula>"有"</formula>
    </cfRule>
  </conditionalFormatting>
  <conditionalFormatting sqref="P122">
    <cfRule type="cellIs" dxfId="304" priority="350" stopIfTrue="1" operator="equal">
      <formula>"有"</formula>
    </cfRule>
  </conditionalFormatting>
  <conditionalFormatting sqref="P122">
    <cfRule type="cellIs" dxfId="303" priority="349" stopIfTrue="1" operator="equal">
      <formula>"有"</formula>
    </cfRule>
  </conditionalFormatting>
  <conditionalFormatting sqref="P123:P126">
    <cfRule type="cellIs" dxfId="302" priority="348" stopIfTrue="1" operator="equal">
      <formula>"有"</formula>
    </cfRule>
  </conditionalFormatting>
  <conditionalFormatting sqref="P123:P125">
    <cfRule type="cellIs" dxfId="301" priority="347" stopIfTrue="1" operator="equal">
      <formula>"有"</formula>
    </cfRule>
  </conditionalFormatting>
  <conditionalFormatting sqref="P126">
    <cfRule type="cellIs" dxfId="300" priority="346" stopIfTrue="1" operator="equal">
      <formula>"有"</formula>
    </cfRule>
  </conditionalFormatting>
  <conditionalFormatting sqref="P127">
    <cfRule type="cellIs" dxfId="299" priority="345" stopIfTrue="1" operator="equal">
      <formula>"有"</formula>
    </cfRule>
  </conditionalFormatting>
  <conditionalFormatting sqref="P127">
    <cfRule type="cellIs" dxfId="298" priority="344" stopIfTrue="1" operator="equal">
      <formula>"有"</formula>
    </cfRule>
  </conditionalFormatting>
  <conditionalFormatting sqref="P129">
    <cfRule type="cellIs" dxfId="297" priority="343" stopIfTrue="1" operator="equal">
      <formula>"有"</formula>
    </cfRule>
  </conditionalFormatting>
  <conditionalFormatting sqref="P129">
    <cfRule type="cellIs" dxfId="296" priority="342" stopIfTrue="1" operator="equal">
      <formula>"有"</formula>
    </cfRule>
  </conditionalFormatting>
  <conditionalFormatting sqref="P129">
    <cfRule type="cellIs" dxfId="295" priority="341" stopIfTrue="1" operator="equal">
      <formula>"有"</formula>
    </cfRule>
  </conditionalFormatting>
  <conditionalFormatting sqref="P129">
    <cfRule type="cellIs" dxfId="294" priority="340" stopIfTrue="1" operator="equal">
      <formula>"有"</formula>
    </cfRule>
  </conditionalFormatting>
  <conditionalFormatting sqref="P128">
    <cfRule type="cellIs" dxfId="293" priority="339" stopIfTrue="1" operator="equal">
      <formula>"有"</formula>
    </cfRule>
  </conditionalFormatting>
  <conditionalFormatting sqref="P128">
    <cfRule type="cellIs" dxfId="292" priority="338" stopIfTrue="1" operator="equal">
      <formula>"有"</formula>
    </cfRule>
  </conditionalFormatting>
  <conditionalFormatting sqref="P128">
    <cfRule type="cellIs" dxfId="291" priority="337" stopIfTrue="1" operator="equal">
      <formula>"有"</formula>
    </cfRule>
  </conditionalFormatting>
  <conditionalFormatting sqref="P128">
    <cfRule type="cellIs" dxfId="290" priority="336" stopIfTrue="1" operator="equal">
      <formula>"有"</formula>
    </cfRule>
  </conditionalFormatting>
  <conditionalFormatting sqref="P128">
    <cfRule type="cellIs" dxfId="289" priority="335" stopIfTrue="1" operator="equal">
      <formula>"有"</formula>
    </cfRule>
  </conditionalFormatting>
  <conditionalFormatting sqref="P130">
    <cfRule type="cellIs" dxfId="288" priority="334" stopIfTrue="1" operator="equal">
      <formula>"有"</formula>
    </cfRule>
  </conditionalFormatting>
  <conditionalFormatting sqref="P133">
    <cfRule type="cellIs" dxfId="287" priority="329" stopIfTrue="1" operator="equal">
      <formula>"有"</formula>
    </cfRule>
  </conditionalFormatting>
  <conditionalFormatting sqref="P133">
    <cfRule type="cellIs" dxfId="286" priority="328" stopIfTrue="1" operator="equal">
      <formula>"有"</formula>
    </cfRule>
  </conditionalFormatting>
  <conditionalFormatting sqref="P133">
    <cfRule type="cellIs" dxfId="285" priority="327" stopIfTrue="1" operator="equal">
      <formula>"有"</formula>
    </cfRule>
  </conditionalFormatting>
  <conditionalFormatting sqref="P133">
    <cfRule type="cellIs" dxfId="284" priority="326" stopIfTrue="1" operator="equal">
      <formula>"有"</formula>
    </cfRule>
  </conditionalFormatting>
  <conditionalFormatting sqref="P134:P137">
    <cfRule type="cellIs" dxfId="283" priority="325" stopIfTrue="1" operator="equal">
      <formula>"有"</formula>
    </cfRule>
  </conditionalFormatting>
  <conditionalFormatting sqref="P134:P137">
    <cfRule type="cellIs" dxfId="282" priority="324" stopIfTrue="1" operator="equal">
      <formula>"有"</formula>
    </cfRule>
  </conditionalFormatting>
  <conditionalFormatting sqref="P134:P136">
    <cfRule type="cellIs" dxfId="281" priority="323" stopIfTrue="1" operator="equal">
      <formula>"有"</formula>
    </cfRule>
  </conditionalFormatting>
  <conditionalFormatting sqref="P134">
    <cfRule type="cellIs" dxfId="280" priority="322" stopIfTrue="1" operator="equal">
      <formula>"有"</formula>
    </cfRule>
  </conditionalFormatting>
  <conditionalFormatting sqref="P135">
    <cfRule type="cellIs" dxfId="279" priority="321" stopIfTrue="1" operator="equal">
      <formula>"有"</formula>
    </cfRule>
  </conditionalFormatting>
  <conditionalFormatting sqref="P136">
    <cfRule type="cellIs" dxfId="278" priority="320" stopIfTrue="1" operator="equal">
      <formula>"有"</formula>
    </cfRule>
  </conditionalFormatting>
  <conditionalFormatting sqref="P137">
    <cfRule type="cellIs" dxfId="277" priority="319" stopIfTrue="1" operator="equal">
      <formula>"有"</formula>
    </cfRule>
  </conditionalFormatting>
  <conditionalFormatting sqref="P134:P137">
    <cfRule type="cellIs" dxfId="276" priority="318" stopIfTrue="1" operator="equal">
      <formula>"有"</formula>
    </cfRule>
  </conditionalFormatting>
  <conditionalFormatting sqref="P145">
    <cfRule type="cellIs" dxfId="275" priority="306" stopIfTrue="1" operator="equal">
      <formula>"有"</formula>
    </cfRule>
  </conditionalFormatting>
  <conditionalFormatting sqref="P145">
    <cfRule type="cellIs" dxfId="274" priority="305" stopIfTrue="1" operator="equal">
      <formula>"有"</formula>
    </cfRule>
  </conditionalFormatting>
  <conditionalFormatting sqref="P146:P152">
    <cfRule type="cellIs" dxfId="273" priority="304" stopIfTrue="1" operator="equal">
      <formula>"有"</formula>
    </cfRule>
  </conditionalFormatting>
  <conditionalFormatting sqref="P146:P152">
    <cfRule type="cellIs" dxfId="272" priority="303" stopIfTrue="1" operator="equal">
      <formula>"有"</formula>
    </cfRule>
  </conditionalFormatting>
  <conditionalFormatting sqref="P146:P152">
    <cfRule type="cellIs" dxfId="271" priority="302" stopIfTrue="1" operator="equal">
      <formula>"有"</formula>
    </cfRule>
  </conditionalFormatting>
  <conditionalFormatting sqref="P151:P152">
    <cfRule type="cellIs" dxfId="270" priority="301" stopIfTrue="1" operator="equal">
      <formula>"有"</formula>
    </cfRule>
  </conditionalFormatting>
  <conditionalFormatting sqref="P146:P152">
    <cfRule type="cellIs" dxfId="269" priority="300" stopIfTrue="1" operator="equal">
      <formula>"有"</formula>
    </cfRule>
  </conditionalFormatting>
  <conditionalFormatting sqref="P154:P161">
    <cfRule type="cellIs" dxfId="268" priority="293" stopIfTrue="1" operator="equal">
      <formula>"有"</formula>
    </cfRule>
  </conditionalFormatting>
  <conditionalFormatting sqref="P153">
    <cfRule type="cellIs" dxfId="267" priority="298" stopIfTrue="1" operator="equal">
      <formula>"有"</formula>
    </cfRule>
  </conditionalFormatting>
  <conditionalFormatting sqref="P154:P161">
    <cfRule type="cellIs" dxfId="266" priority="297" stopIfTrue="1" operator="equal">
      <formula>"有"</formula>
    </cfRule>
  </conditionalFormatting>
  <conditionalFormatting sqref="P153">
    <cfRule type="cellIs" dxfId="265" priority="299" stopIfTrue="1" operator="equal">
      <formula>"有"</formula>
    </cfRule>
  </conditionalFormatting>
  <conditionalFormatting sqref="P154:P161">
    <cfRule type="cellIs" dxfId="264" priority="292" stopIfTrue="1" operator="equal">
      <formula>"有"</formula>
    </cfRule>
  </conditionalFormatting>
  <conditionalFormatting sqref="P154:P161">
    <cfRule type="cellIs" dxfId="263" priority="291" stopIfTrue="1" operator="equal">
      <formula>"有"</formula>
    </cfRule>
  </conditionalFormatting>
  <conditionalFormatting sqref="P154:P161">
    <cfRule type="cellIs" dxfId="262" priority="290" stopIfTrue="1" operator="equal">
      <formula>"有"</formula>
    </cfRule>
  </conditionalFormatting>
  <conditionalFormatting sqref="P160:P161">
    <cfRule type="cellIs" dxfId="261" priority="289" stopIfTrue="1" operator="equal">
      <formula>"有"</formula>
    </cfRule>
  </conditionalFormatting>
  <conditionalFormatting sqref="P154:P161">
    <cfRule type="cellIs" dxfId="260" priority="288" stopIfTrue="1" operator="equal">
      <formula>"有"</formula>
    </cfRule>
  </conditionalFormatting>
  <conditionalFormatting sqref="P169">
    <cfRule type="cellIs" dxfId="259" priority="280" stopIfTrue="1" operator="equal">
      <formula>"有"</formula>
    </cfRule>
  </conditionalFormatting>
  <conditionalFormatting sqref="P169">
    <cfRule type="cellIs" dxfId="258" priority="279" stopIfTrue="1" operator="equal">
      <formula>"有"</formula>
    </cfRule>
  </conditionalFormatting>
  <conditionalFormatting sqref="P170:P171">
    <cfRule type="cellIs" dxfId="257" priority="278" stopIfTrue="1" operator="equal">
      <formula>"有"</formula>
    </cfRule>
  </conditionalFormatting>
  <conditionalFormatting sqref="P170">
    <cfRule type="cellIs" dxfId="256" priority="277" stopIfTrue="1" operator="equal">
      <formula>"有"</formula>
    </cfRule>
  </conditionalFormatting>
  <conditionalFormatting sqref="P171">
    <cfRule type="cellIs" dxfId="255" priority="276" stopIfTrue="1" operator="equal">
      <formula>"有"</formula>
    </cfRule>
  </conditionalFormatting>
  <conditionalFormatting sqref="P170">
    <cfRule type="cellIs" dxfId="254" priority="275" stopIfTrue="1" operator="equal">
      <formula>"有"</formula>
    </cfRule>
  </conditionalFormatting>
  <conditionalFormatting sqref="P172">
    <cfRule type="cellIs" dxfId="253" priority="274" stopIfTrue="1" operator="equal">
      <formula>"有"</formula>
    </cfRule>
  </conditionalFormatting>
  <conditionalFormatting sqref="P172">
    <cfRule type="cellIs" dxfId="252" priority="273" stopIfTrue="1" operator="equal">
      <formula>"有"</formula>
    </cfRule>
  </conditionalFormatting>
  <conditionalFormatting sqref="P173">
    <cfRule type="cellIs" dxfId="251" priority="272" stopIfTrue="1" operator="equal">
      <formula>"有"</formula>
    </cfRule>
  </conditionalFormatting>
  <conditionalFormatting sqref="P173">
    <cfRule type="cellIs" dxfId="250" priority="271" stopIfTrue="1" operator="equal">
      <formula>"有"</formula>
    </cfRule>
  </conditionalFormatting>
  <conditionalFormatting sqref="P173">
    <cfRule type="cellIs" dxfId="249" priority="270" stopIfTrue="1" operator="equal">
      <formula>"有"</formula>
    </cfRule>
  </conditionalFormatting>
  <conditionalFormatting sqref="P173">
    <cfRule type="cellIs" dxfId="248" priority="269" stopIfTrue="1" operator="equal">
      <formula>"有"</formula>
    </cfRule>
  </conditionalFormatting>
  <conditionalFormatting sqref="P174">
    <cfRule type="cellIs" dxfId="247" priority="268" stopIfTrue="1" operator="equal">
      <formula>"有"</formula>
    </cfRule>
  </conditionalFormatting>
  <conditionalFormatting sqref="P174">
    <cfRule type="cellIs" dxfId="246" priority="267" stopIfTrue="1" operator="equal">
      <formula>"有"</formula>
    </cfRule>
  </conditionalFormatting>
  <conditionalFormatting sqref="P175:P176">
    <cfRule type="cellIs" dxfId="245" priority="265" stopIfTrue="1" operator="equal">
      <formula>"有"</formula>
    </cfRule>
  </conditionalFormatting>
  <conditionalFormatting sqref="P175:P176">
    <cfRule type="cellIs" dxfId="244" priority="266" stopIfTrue="1" operator="equal">
      <formula>"有"</formula>
    </cfRule>
  </conditionalFormatting>
  <conditionalFormatting sqref="P183:P187">
    <cfRule type="cellIs" dxfId="243" priority="248" stopIfTrue="1" operator="equal">
      <formula>"有"</formula>
    </cfRule>
  </conditionalFormatting>
  <conditionalFormatting sqref="P187">
    <cfRule type="cellIs" dxfId="242" priority="249" stopIfTrue="1" operator="equal">
      <formula>"有"</formula>
    </cfRule>
  </conditionalFormatting>
  <conditionalFormatting sqref="P183:P187">
    <cfRule type="cellIs" dxfId="241" priority="250" stopIfTrue="1" operator="equal">
      <formula>"有"</formula>
    </cfRule>
  </conditionalFormatting>
  <conditionalFormatting sqref="P182">
    <cfRule type="cellIs" dxfId="240" priority="254" stopIfTrue="1" operator="equal">
      <formula>"有"</formula>
    </cfRule>
  </conditionalFormatting>
  <conditionalFormatting sqref="P182">
    <cfRule type="cellIs" dxfId="239" priority="253" stopIfTrue="1" operator="equal">
      <formula>"有"</formula>
    </cfRule>
  </conditionalFormatting>
  <conditionalFormatting sqref="P183:P187">
    <cfRule type="cellIs" dxfId="238" priority="252" stopIfTrue="1" operator="equal">
      <formula>"有"</formula>
    </cfRule>
  </conditionalFormatting>
  <conditionalFormatting sqref="P183:P187">
    <cfRule type="cellIs" dxfId="237" priority="251" stopIfTrue="1" operator="equal">
      <formula>"有"</formula>
    </cfRule>
  </conditionalFormatting>
  <conditionalFormatting sqref="P193">
    <cfRule type="cellIs" dxfId="236" priority="247" stopIfTrue="1" operator="equal">
      <formula>"有"</formula>
    </cfRule>
  </conditionalFormatting>
  <conditionalFormatting sqref="P193">
    <cfRule type="cellIs" dxfId="235" priority="246" stopIfTrue="1" operator="equal">
      <formula>"有"</formula>
    </cfRule>
  </conditionalFormatting>
  <conditionalFormatting sqref="P193">
    <cfRule type="cellIs" dxfId="234" priority="245" stopIfTrue="1" operator="equal">
      <formula>"有"</formula>
    </cfRule>
  </conditionalFormatting>
  <conditionalFormatting sqref="P195">
    <cfRule type="cellIs" dxfId="233" priority="244" stopIfTrue="1" operator="equal">
      <formula>"有"</formula>
    </cfRule>
  </conditionalFormatting>
  <conditionalFormatting sqref="P195">
    <cfRule type="cellIs" dxfId="232" priority="243" stopIfTrue="1" operator="equal">
      <formula>"有"</formula>
    </cfRule>
  </conditionalFormatting>
  <conditionalFormatting sqref="P195">
    <cfRule type="cellIs" dxfId="231" priority="242" stopIfTrue="1" operator="equal">
      <formula>"有"</formula>
    </cfRule>
  </conditionalFormatting>
  <conditionalFormatting sqref="P194">
    <cfRule type="cellIs" dxfId="230" priority="241" stopIfTrue="1" operator="equal">
      <formula>"有"</formula>
    </cfRule>
  </conditionalFormatting>
  <conditionalFormatting sqref="P194">
    <cfRule type="cellIs" dxfId="229" priority="240" stopIfTrue="1" operator="equal">
      <formula>"有"</formula>
    </cfRule>
  </conditionalFormatting>
  <conditionalFormatting sqref="P194">
    <cfRule type="cellIs" dxfId="228" priority="239" stopIfTrue="1" operator="equal">
      <formula>"有"</formula>
    </cfRule>
  </conditionalFormatting>
  <conditionalFormatting sqref="P194">
    <cfRule type="cellIs" dxfId="227" priority="238" stopIfTrue="1" operator="equal">
      <formula>"有"</formula>
    </cfRule>
  </conditionalFormatting>
  <conditionalFormatting sqref="P196">
    <cfRule type="cellIs" dxfId="226" priority="237" stopIfTrue="1" operator="equal">
      <formula>"有"</formula>
    </cfRule>
  </conditionalFormatting>
  <conditionalFormatting sqref="P196">
    <cfRule type="cellIs" dxfId="225" priority="236" stopIfTrue="1" operator="equal">
      <formula>"有"</formula>
    </cfRule>
  </conditionalFormatting>
  <conditionalFormatting sqref="P196">
    <cfRule type="cellIs" dxfId="224" priority="235" stopIfTrue="1" operator="equal">
      <formula>"有"</formula>
    </cfRule>
  </conditionalFormatting>
  <conditionalFormatting sqref="P197:P198">
    <cfRule type="cellIs" dxfId="223" priority="234" stopIfTrue="1" operator="equal">
      <formula>"有"</formula>
    </cfRule>
  </conditionalFormatting>
  <conditionalFormatting sqref="P197:P198">
    <cfRule type="cellIs" dxfId="222" priority="233" stopIfTrue="1" operator="equal">
      <formula>"有"</formula>
    </cfRule>
  </conditionalFormatting>
  <conditionalFormatting sqref="P198">
    <cfRule type="cellIs" dxfId="221" priority="232" stopIfTrue="1" operator="equal">
      <formula>"有"</formula>
    </cfRule>
  </conditionalFormatting>
  <conditionalFormatting sqref="P197:P198">
    <cfRule type="cellIs" dxfId="220" priority="231" stopIfTrue="1" operator="equal">
      <formula>"有"</formula>
    </cfRule>
  </conditionalFormatting>
  <conditionalFormatting sqref="P200:P207">
    <cfRule type="cellIs" dxfId="219" priority="225" stopIfTrue="1" operator="equal">
      <formula>"有"</formula>
    </cfRule>
  </conditionalFormatting>
  <conditionalFormatting sqref="P200:P207">
    <cfRule type="cellIs" dxfId="218" priority="224" stopIfTrue="1" operator="equal">
      <formula>"有"</formula>
    </cfRule>
  </conditionalFormatting>
  <conditionalFormatting sqref="P205:P207">
    <cfRule type="cellIs" dxfId="217" priority="223" stopIfTrue="1" operator="equal">
      <formula>"有"</formula>
    </cfRule>
  </conditionalFormatting>
  <conditionalFormatting sqref="P200">
    <cfRule type="cellIs" dxfId="216" priority="222" stopIfTrue="1" operator="equal">
      <formula>"有"</formula>
    </cfRule>
  </conditionalFormatting>
  <conditionalFormatting sqref="P200:P207">
    <cfRule type="cellIs" dxfId="215" priority="221" stopIfTrue="1" operator="equal">
      <formula>"有"</formula>
    </cfRule>
  </conditionalFormatting>
  <conditionalFormatting sqref="P199">
    <cfRule type="cellIs" dxfId="214" priority="230" stopIfTrue="1" operator="equal">
      <formula>"有"</formula>
    </cfRule>
  </conditionalFormatting>
  <conditionalFormatting sqref="P199">
    <cfRule type="cellIs" dxfId="213" priority="229" stopIfTrue="1" operator="equal">
      <formula>"有"</formula>
    </cfRule>
  </conditionalFormatting>
  <conditionalFormatting sqref="P199">
    <cfRule type="cellIs" dxfId="212" priority="228" stopIfTrue="1" operator="equal">
      <formula>"有"</formula>
    </cfRule>
  </conditionalFormatting>
  <conditionalFormatting sqref="P199">
    <cfRule type="cellIs" dxfId="211" priority="227" stopIfTrue="1" operator="equal">
      <formula>"有"</formula>
    </cfRule>
  </conditionalFormatting>
  <conditionalFormatting sqref="P200:P207">
    <cfRule type="cellIs" dxfId="210" priority="226" stopIfTrue="1" operator="equal">
      <formula>"有"</formula>
    </cfRule>
  </conditionalFormatting>
  <conditionalFormatting sqref="P211">
    <cfRule type="cellIs" dxfId="209" priority="220" stopIfTrue="1" operator="equal">
      <formula>"有"</formula>
    </cfRule>
  </conditionalFormatting>
  <conditionalFormatting sqref="P211">
    <cfRule type="cellIs" dxfId="208" priority="219" stopIfTrue="1" operator="equal">
      <formula>"有"</formula>
    </cfRule>
  </conditionalFormatting>
  <conditionalFormatting sqref="P211">
    <cfRule type="cellIs" dxfId="207" priority="218" stopIfTrue="1" operator="equal">
      <formula>"有"</formula>
    </cfRule>
  </conditionalFormatting>
  <conditionalFormatting sqref="P212:P215">
    <cfRule type="cellIs" dxfId="206" priority="217" stopIfTrue="1" operator="equal">
      <formula>"有"</formula>
    </cfRule>
  </conditionalFormatting>
  <conditionalFormatting sqref="P212:P215">
    <cfRule type="cellIs" dxfId="205" priority="216" stopIfTrue="1" operator="equal">
      <formula>"有"</formula>
    </cfRule>
  </conditionalFormatting>
  <conditionalFormatting sqref="P212:P213">
    <cfRule type="cellIs" dxfId="204" priority="215" stopIfTrue="1" operator="equal">
      <formula>"有"</formula>
    </cfRule>
  </conditionalFormatting>
  <conditionalFormatting sqref="P214">
    <cfRule type="cellIs" dxfId="203" priority="214" stopIfTrue="1" operator="equal">
      <formula>"有"</formula>
    </cfRule>
  </conditionalFormatting>
  <conditionalFormatting sqref="P215">
    <cfRule type="cellIs" dxfId="202" priority="213" stopIfTrue="1" operator="equal">
      <formula>"有"</formula>
    </cfRule>
  </conditionalFormatting>
  <conditionalFormatting sqref="P212:P215">
    <cfRule type="cellIs" dxfId="201" priority="212" stopIfTrue="1" operator="equal">
      <formula>"有"</formula>
    </cfRule>
  </conditionalFormatting>
  <conditionalFormatting sqref="P218">
    <cfRule type="cellIs" dxfId="200" priority="206" stopIfTrue="1" operator="equal">
      <formula>"有"</formula>
    </cfRule>
  </conditionalFormatting>
  <conditionalFormatting sqref="P218">
    <cfRule type="cellIs" dxfId="199" priority="207" stopIfTrue="1" operator="equal">
      <formula>"有"</formula>
    </cfRule>
  </conditionalFormatting>
  <conditionalFormatting sqref="P216">
    <cfRule type="cellIs" dxfId="198" priority="211" stopIfTrue="1" operator="equal">
      <formula>"有"</formula>
    </cfRule>
  </conditionalFormatting>
  <conditionalFormatting sqref="P216">
    <cfRule type="cellIs" dxfId="197" priority="210" stopIfTrue="1" operator="equal">
      <formula>"有"</formula>
    </cfRule>
  </conditionalFormatting>
  <conditionalFormatting sqref="P217">
    <cfRule type="cellIs" dxfId="196" priority="208" stopIfTrue="1" operator="equal">
      <formula>"有"</formula>
    </cfRule>
  </conditionalFormatting>
  <conditionalFormatting sqref="P217">
    <cfRule type="cellIs" dxfId="195" priority="209" stopIfTrue="1" operator="equal">
      <formula>"有"</formula>
    </cfRule>
  </conditionalFormatting>
  <conditionalFormatting sqref="P219">
    <cfRule type="cellIs" dxfId="194" priority="205" stopIfTrue="1" operator="equal">
      <formula>"有"</formula>
    </cfRule>
  </conditionalFormatting>
  <conditionalFormatting sqref="P219">
    <cfRule type="cellIs" dxfId="193" priority="204" stopIfTrue="1" operator="equal">
      <formula>"有"</formula>
    </cfRule>
  </conditionalFormatting>
  <conditionalFormatting sqref="P219">
    <cfRule type="cellIs" dxfId="192" priority="203" stopIfTrue="1" operator="equal">
      <formula>"有"</formula>
    </cfRule>
  </conditionalFormatting>
  <conditionalFormatting sqref="P220:P223">
    <cfRule type="cellIs" dxfId="191" priority="202" stopIfTrue="1" operator="equal">
      <formula>"有"</formula>
    </cfRule>
  </conditionalFormatting>
  <conditionalFormatting sqref="P223">
    <cfRule type="cellIs" dxfId="190" priority="201" stopIfTrue="1" operator="equal">
      <formula>"有"</formula>
    </cfRule>
  </conditionalFormatting>
  <conditionalFormatting sqref="P220:P221">
    <cfRule type="cellIs" dxfId="189" priority="200" stopIfTrue="1" operator="equal">
      <formula>"有"</formula>
    </cfRule>
  </conditionalFormatting>
  <conditionalFormatting sqref="P223">
    <cfRule type="cellIs" dxfId="188" priority="199" stopIfTrue="1" operator="equal">
      <formula>"有"</formula>
    </cfRule>
  </conditionalFormatting>
  <conditionalFormatting sqref="P220:P223">
    <cfRule type="cellIs" dxfId="187" priority="198" stopIfTrue="1" operator="equal">
      <formula>"有"</formula>
    </cfRule>
  </conditionalFormatting>
  <conditionalFormatting sqref="P225">
    <cfRule type="cellIs" dxfId="186" priority="197" stopIfTrue="1" operator="equal">
      <formula>"有"</formula>
    </cfRule>
  </conditionalFormatting>
  <conditionalFormatting sqref="P225">
    <cfRule type="cellIs" dxfId="185" priority="196" stopIfTrue="1" operator="equal">
      <formula>"有"</formula>
    </cfRule>
  </conditionalFormatting>
  <conditionalFormatting sqref="P225">
    <cfRule type="cellIs" dxfId="184" priority="195" stopIfTrue="1" operator="equal">
      <formula>"有"</formula>
    </cfRule>
  </conditionalFormatting>
  <conditionalFormatting sqref="P225">
    <cfRule type="cellIs" dxfId="183" priority="194" stopIfTrue="1" operator="equal">
      <formula>"有"</formula>
    </cfRule>
  </conditionalFormatting>
  <conditionalFormatting sqref="P226:P227">
    <cfRule type="cellIs" dxfId="182" priority="193" stopIfTrue="1" operator="equal">
      <formula>"有"</formula>
    </cfRule>
  </conditionalFormatting>
  <conditionalFormatting sqref="P226:P227">
    <cfRule type="cellIs" dxfId="181" priority="192" stopIfTrue="1" operator="equal">
      <formula>"有"</formula>
    </cfRule>
  </conditionalFormatting>
  <conditionalFormatting sqref="P226:P227">
    <cfRule type="cellIs" dxfId="180" priority="191" stopIfTrue="1" operator="equal">
      <formula>"有"</formula>
    </cfRule>
  </conditionalFormatting>
  <conditionalFormatting sqref="P226:P227">
    <cfRule type="cellIs" dxfId="179" priority="190" stopIfTrue="1" operator="equal">
      <formula>"有"</formula>
    </cfRule>
  </conditionalFormatting>
  <conditionalFormatting sqref="P228">
    <cfRule type="cellIs" dxfId="178" priority="189" stopIfTrue="1" operator="equal">
      <formula>"有"</formula>
    </cfRule>
  </conditionalFormatting>
  <conditionalFormatting sqref="P228">
    <cfRule type="cellIs" dxfId="177" priority="188" stopIfTrue="1" operator="equal">
      <formula>"有"</formula>
    </cfRule>
  </conditionalFormatting>
  <conditionalFormatting sqref="P228">
    <cfRule type="cellIs" dxfId="176" priority="187" stopIfTrue="1" operator="equal">
      <formula>"有"</formula>
    </cfRule>
  </conditionalFormatting>
  <conditionalFormatting sqref="P228">
    <cfRule type="cellIs" dxfId="175" priority="186" stopIfTrue="1" operator="equal">
      <formula>"有"</formula>
    </cfRule>
  </conditionalFormatting>
  <conditionalFormatting sqref="P229:P230">
    <cfRule type="cellIs" dxfId="174" priority="185" stopIfTrue="1" operator="equal">
      <formula>"有"</formula>
    </cfRule>
  </conditionalFormatting>
  <conditionalFormatting sqref="P229:P230">
    <cfRule type="cellIs" dxfId="173" priority="184" stopIfTrue="1" operator="equal">
      <formula>"有"</formula>
    </cfRule>
  </conditionalFormatting>
  <conditionalFormatting sqref="P229">
    <cfRule type="cellIs" dxfId="172" priority="183" stopIfTrue="1" operator="equal">
      <formula>"有"</formula>
    </cfRule>
  </conditionalFormatting>
  <conditionalFormatting sqref="P230">
    <cfRule type="cellIs" dxfId="171" priority="182" stopIfTrue="1" operator="equal">
      <formula>"有"</formula>
    </cfRule>
  </conditionalFormatting>
  <conditionalFormatting sqref="P229:P230">
    <cfRule type="cellIs" dxfId="170" priority="181" stopIfTrue="1" operator="equal">
      <formula>"有"</formula>
    </cfRule>
  </conditionalFormatting>
  <conditionalFormatting sqref="P231">
    <cfRule type="cellIs" dxfId="169" priority="180" stopIfTrue="1" operator="equal">
      <formula>"有"</formula>
    </cfRule>
  </conditionalFormatting>
  <conditionalFormatting sqref="P231">
    <cfRule type="cellIs" dxfId="168" priority="179" stopIfTrue="1" operator="equal">
      <formula>"有"</formula>
    </cfRule>
  </conditionalFormatting>
  <conditionalFormatting sqref="P231">
    <cfRule type="cellIs" dxfId="167" priority="178" stopIfTrue="1" operator="equal">
      <formula>"有"</formula>
    </cfRule>
  </conditionalFormatting>
  <conditionalFormatting sqref="P231">
    <cfRule type="cellIs" dxfId="166" priority="177" stopIfTrue="1" operator="equal">
      <formula>"有"</formula>
    </cfRule>
  </conditionalFormatting>
  <conditionalFormatting sqref="P232">
    <cfRule type="cellIs" dxfId="165" priority="176" stopIfTrue="1" operator="equal">
      <formula>"有"</formula>
    </cfRule>
  </conditionalFormatting>
  <conditionalFormatting sqref="P232">
    <cfRule type="cellIs" dxfId="164" priority="175" stopIfTrue="1" operator="equal">
      <formula>"有"</formula>
    </cfRule>
  </conditionalFormatting>
  <conditionalFormatting sqref="P232">
    <cfRule type="cellIs" dxfId="163" priority="174" stopIfTrue="1" operator="equal">
      <formula>"有"</formula>
    </cfRule>
  </conditionalFormatting>
  <conditionalFormatting sqref="P232">
    <cfRule type="cellIs" dxfId="162" priority="173" stopIfTrue="1" operator="equal">
      <formula>"有"</formula>
    </cfRule>
  </conditionalFormatting>
  <conditionalFormatting sqref="P233">
    <cfRule type="cellIs" dxfId="161" priority="172" stopIfTrue="1" operator="equal">
      <formula>"有"</formula>
    </cfRule>
  </conditionalFormatting>
  <conditionalFormatting sqref="P233">
    <cfRule type="cellIs" dxfId="160" priority="171" stopIfTrue="1" operator="equal">
      <formula>"有"</formula>
    </cfRule>
  </conditionalFormatting>
  <conditionalFormatting sqref="P233">
    <cfRule type="cellIs" dxfId="159" priority="170" stopIfTrue="1" operator="equal">
      <formula>"有"</formula>
    </cfRule>
  </conditionalFormatting>
  <conditionalFormatting sqref="P233">
    <cfRule type="cellIs" dxfId="158" priority="169" stopIfTrue="1" operator="equal">
      <formula>"有"</formula>
    </cfRule>
  </conditionalFormatting>
  <conditionalFormatting sqref="P234:P236">
    <cfRule type="cellIs" dxfId="157" priority="168" stopIfTrue="1" operator="equal">
      <formula>"有"</formula>
    </cfRule>
  </conditionalFormatting>
  <conditionalFormatting sqref="P234:P236">
    <cfRule type="cellIs" dxfId="156" priority="167" stopIfTrue="1" operator="equal">
      <formula>"有"</formula>
    </cfRule>
  </conditionalFormatting>
  <conditionalFormatting sqref="P234">
    <cfRule type="cellIs" dxfId="155" priority="166" stopIfTrue="1" operator="equal">
      <formula>"有"</formula>
    </cfRule>
  </conditionalFormatting>
  <conditionalFormatting sqref="P235">
    <cfRule type="cellIs" dxfId="154" priority="165" stopIfTrue="1" operator="equal">
      <formula>"有"</formula>
    </cfRule>
  </conditionalFormatting>
  <conditionalFormatting sqref="P236">
    <cfRule type="cellIs" dxfId="153" priority="164" stopIfTrue="1" operator="equal">
      <formula>"有"</formula>
    </cfRule>
  </conditionalFormatting>
  <conditionalFormatting sqref="S234:S236 P234:P236">
    <cfRule type="cellIs" dxfId="152" priority="163" stopIfTrue="1" operator="equal">
      <formula>"有"</formula>
    </cfRule>
  </conditionalFormatting>
  <conditionalFormatting sqref="P237">
    <cfRule type="cellIs" dxfId="151" priority="162" stopIfTrue="1" operator="equal">
      <formula>"有"</formula>
    </cfRule>
  </conditionalFormatting>
  <conditionalFormatting sqref="P237">
    <cfRule type="cellIs" dxfId="150" priority="161" stopIfTrue="1" operator="equal">
      <formula>"有"</formula>
    </cfRule>
  </conditionalFormatting>
  <conditionalFormatting sqref="P237">
    <cfRule type="cellIs" dxfId="149" priority="160" stopIfTrue="1" operator="equal">
      <formula>"有"</formula>
    </cfRule>
  </conditionalFormatting>
  <conditionalFormatting sqref="P237">
    <cfRule type="cellIs" dxfId="148" priority="159" stopIfTrue="1" operator="equal">
      <formula>"有"</formula>
    </cfRule>
  </conditionalFormatting>
  <conditionalFormatting sqref="P238">
    <cfRule type="cellIs" dxfId="147" priority="158" stopIfTrue="1" operator="equal">
      <formula>"有"</formula>
    </cfRule>
  </conditionalFormatting>
  <conditionalFormatting sqref="P238">
    <cfRule type="cellIs" dxfId="146" priority="157" stopIfTrue="1" operator="equal">
      <formula>"有"</formula>
    </cfRule>
  </conditionalFormatting>
  <conditionalFormatting sqref="P238">
    <cfRule type="cellIs" dxfId="145" priority="156" stopIfTrue="1" operator="equal">
      <formula>"有"</formula>
    </cfRule>
  </conditionalFormatting>
  <conditionalFormatting sqref="P238">
    <cfRule type="cellIs" dxfId="144" priority="155" stopIfTrue="1" operator="equal">
      <formula>"有"</formula>
    </cfRule>
  </conditionalFormatting>
  <conditionalFormatting sqref="P239">
    <cfRule type="cellIs" dxfId="143" priority="154" stopIfTrue="1" operator="equal">
      <formula>"有"</formula>
    </cfRule>
  </conditionalFormatting>
  <conditionalFormatting sqref="P239">
    <cfRule type="cellIs" dxfId="142" priority="153" stopIfTrue="1" operator="equal">
      <formula>"有"</formula>
    </cfRule>
  </conditionalFormatting>
  <conditionalFormatting sqref="P239">
    <cfRule type="cellIs" dxfId="141" priority="152" stopIfTrue="1" operator="equal">
      <formula>"有"</formula>
    </cfRule>
  </conditionalFormatting>
  <conditionalFormatting sqref="P239">
    <cfRule type="cellIs" dxfId="140" priority="151" stopIfTrue="1" operator="equal">
      <formula>"有"</formula>
    </cfRule>
  </conditionalFormatting>
  <conditionalFormatting sqref="P240:P245">
    <cfRule type="cellIs" dxfId="139" priority="150" stopIfTrue="1" operator="equal">
      <formula>"有"</formula>
    </cfRule>
  </conditionalFormatting>
  <conditionalFormatting sqref="P240:P245">
    <cfRule type="cellIs" dxfId="138" priority="149" stopIfTrue="1" operator="equal">
      <formula>"有"</formula>
    </cfRule>
  </conditionalFormatting>
  <conditionalFormatting sqref="P240:P245">
    <cfRule type="cellIs" dxfId="137" priority="148" stopIfTrue="1" operator="equal">
      <formula>"有"</formula>
    </cfRule>
  </conditionalFormatting>
  <conditionalFormatting sqref="P245">
    <cfRule type="cellIs" dxfId="136" priority="147" stopIfTrue="1" operator="equal">
      <formula>"有"</formula>
    </cfRule>
  </conditionalFormatting>
  <conditionalFormatting sqref="P240:P245">
    <cfRule type="cellIs" dxfId="135" priority="146" stopIfTrue="1" operator="equal">
      <formula>"有"</formula>
    </cfRule>
  </conditionalFormatting>
  <conditionalFormatting sqref="P246">
    <cfRule type="cellIs" dxfId="134" priority="145" stopIfTrue="1" operator="equal">
      <formula>"有"</formula>
    </cfRule>
  </conditionalFormatting>
  <conditionalFormatting sqref="P246">
    <cfRule type="cellIs" dxfId="133" priority="144" stopIfTrue="1" operator="equal">
      <formula>"有"</formula>
    </cfRule>
  </conditionalFormatting>
  <conditionalFormatting sqref="P246">
    <cfRule type="cellIs" dxfId="132" priority="143" stopIfTrue="1" operator="equal">
      <formula>"有"</formula>
    </cfRule>
  </conditionalFormatting>
  <conditionalFormatting sqref="P246">
    <cfRule type="cellIs" dxfId="131" priority="142" stopIfTrue="1" operator="equal">
      <formula>"有"</formula>
    </cfRule>
  </conditionalFormatting>
  <conditionalFormatting sqref="P247:P248">
    <cfRule type="cellIs" dxfId="130" priority="141" stopIfTrue="1" operator="equal">
      <formula>"有"</formula>
    </cfRule>
  </conditionalFormatting>
  <conditionalFormatting sqref="P247:P248">
    <cfRule type="cellIs" dxfId="129" priority="140" stopIfTrue="1" operator="equal">
      <formula>"有"</formula>
    </cfRule>
  </conditionalFormatting>
  <conditionalFormatting sqref="P247">
    <cfRule type="cellIs" dxfId="128" priority="139" stopIfTrue="1" operator="equal">
      <formula>"有"</formula>
    </cfRule>
  </conditionalFormatting>
  <conditionalFormatting sqref="P248">
    <cfRule type="cellIs" dxfId="127" priority="138" stopIfTrue="1" operator="equal">
      <formula>"有"</formula>
    </cfRule>
  </conditionalFormatting>
  <conditionalFormatting sqref="P248">
    <cfRule type="cellIs" dxfId="126" priority="137" stopIfTrue="1" operator="equal">
      <formula>"有"</formula>
    </cfRule>
  </conditionalFormatting>
  <conditionalFormatting sqref="P247:P248">
    <cfRule type="cellIs" dxfId="125" priority="136" stopIfTrue="1" operator="equal">
      <formula>"有"</formula>
    </cfRule>
  </conditionalFormatting>
  <conditionalFormatting sqref="P248">
    <cfRule type="cellIs" dxfId="124" priority="135" stopIfTrue="1" operator="equal">
      <formula>"有"</formula>
    </cfRule>
  </conditionalFormatting>
  <conditionalFormatting sqref="P249">
    <cfRule type="cellIs" dxfId="123" priority="130" stopIfTrue="1" operator="equal">
      <formula>"有"</formula>
    </cfRule>
  </conditionalFormatting>
  <conditionalFormatting sqref="P249">
    <cfRule type="cellIs" dxfId="122" priority="131" stopIfTrue="1" operator="equal">
      <formula>"有"</formula>
    </cfRule>
  </conditionalFormatting>
  <conditionalFormatting sqref="P249">
    <cfRule type="cellIs" dxfId="121" priority="132" stopIfTrue="1" operator="equal">
      <formula>"有"</formula>
    </cfRule>
  </conditionalFormatting>
  <conditionalFormatting sqref="P249">
    <cfRule type="cellIs" dxfId="120" priority="133" stopIfTrue="1" operator="equal">
      <formula>"有"</formula>
    </cfRule>
  </conditionalFormatting>
  <conditionalFormatting sqref="P249">
    <cfRule type="cellIs" dxfId="119" priority="134" stopIfTrue="1" operator="equal">
      <formula>"有"</formula>
    </cfRule>
  </conditionalFormatting>
  <conditionalFormatting sqref="P250">
    <cfRule type="cellIs" dxfId="118" priority="129" stopIfTrue="1" operator="equal">
      <formula>"有"</formula>
    </cfRule>
  </conditionalFormatting>
  <conditionalFormatting sqref="P250">
    <cfRule type="cellIs" dxfId="117" priority="128" stopIfTrue="1" operator="equal">
      <formula>"有"</formula>
    </cfRule>
  </conditionalFormatting>
  <conditionalFormatting sqref="P250">
    <cfRule type="cellIs" dxfId="116" priority="127" stopIfTrue="1" operator="equal">
      <formula>"有"</formula>
    </cfRule>
  </conditionalFormatting>
  <conditionalFormatting sqref="P250">
    <cfRule type="cellIs" dxfId="115" priority="126" stopIfTrue="1" operator="equal">
      <formula>"有"</formula>
    </cfRule>
  </conditionalFormatting>
  <conditionalFormatting sqref="P251">
    <cfRule type="cellIs" dxfId="114" priority="125" stopIfTrue="1" operator="equal">
      <formula>"有"</formula>
    </cfRule>
  </conditionalFormatting>
  <conditionalFormatting sqref="P251">
    <cfRule type="cellIs" dxfId="113" priority="124" stopIfTrue="1" operator="equal">
      <formula>"有"</formula>
    </cfRule>
  </conditionalFormatting>
  <conditionalFormatting sqref="P251">
    <cfRule type="cellIs" dxfId="112" priority="123" stopIfTrue="1" operator="equal">
      <formula>"有"</formula>
    </cfRule>
  </conditionalFormatting>
  <conditionalFormatting sqref="P251">
    <cfRule type="cellIs" dxfId="111" priority="122" stopIfTrue="1" operator="equal">
      <formula>"有"</formula>
    </cfRule>
  </conditionalFormatting>
  <conditionalFormatting sqref="P252">
    <cfRule type="cellIs" dxfId="110" priority="118" operator="equal">
      <formula>"有"</formula>
    </cfRule>
  </conditionalFormatting>
  <conditionalFormatting sqref="P252">
    <cfRule type="cellIs" dxfId="109" priority="119" operator="equal">
      <formula>"有"</formula>
    </cfRule>
  </conditionalFormatting>
  <conditionalFormatting sqref="P252">
    <cfRule type="cellIs" dxfId="108" priority="120" operator="equal">
      <formula>"有"</formula>
    </cfRule>
  </conditionalFormatting>
  <conditionalFormatting sqref="P252">
    <cfRule type="cellIs" dxfId="107" priority="121" operator="equal">
      <formula>"有"</formula>
    </cfRule>
  </conditionalFormatting>
  <conditionalFormatting sqref="P253">
    <cfRule type="cellIs" dxfId="106" priority="117" stopIfTrue="1" operator="equal">
      <formula>"有"</formula>
    </cfRule>
  </conditionalFormatting>
  <conditionalFormatting sqref="P253">
    <cfRule type="cellIs" dxfId="105" priority="116" stopIfTrue="1" operator="equal">
      <formula>"有"</formula>
    </cfRule>
  </conditionalFormatting>
  <conditionalFormatting sqref="P253">
    <cfRule type="cellIs" dxfId="104" priority="114" stopIfTrue="1" operator="equal">
      <formula>"有"</formula>
    </cfRule>
  </conditionalFormatting>
  <conditionalFormatting sqref="P253">
    <cfRule type="cellIs" dxfId="103" priority="115" stopIfTrue="1" operator="equal">
      <formula>"有"</formula>
    </cfRule>
  </conditionalFormatting>
  <conditionalFormatting sqref="P253">
    <cfRule type="cellIs" dxfId="102" priority="113" stopIfTrue="1" operator="equal">
      <formula>"有"</formula>
    </cfRule>
  </conditionalFormatting>
  <conditionalFormatting sqref="P254:P255">
    <cfRule type="cellIs" dxfId="101" priority="112" stopIfTrue="1" operator="equal">
      <formula>"有"</formula>
    </cfRule>
  </conditionalFormatting>
  <conditionalFormatting sqref="P254:P255">
    <cfRule type="cellIs" dxfId="100" priority="111" stopIfTrue="1" operator="equal">
      <formula>"有"</formula>
    </cfRule>
  </conditionalFormatting>
  <conditionalFormatting sqref="P254">
    <cfRule type="cellIs" dxfId="99" priority="108" stopIfTrue="1" operator="equal">
      <formula>"有"</formula>
    </cfRule>
  </conditionalFormatting>
  <conditionalFormatting sqref="P254">
    <cfRule type="cellIs" dxfId="98" priority="110" stopIfTrue="1" operator="equal">
      <formula>"有"</formula>
    </cfRule>
  </conditionalFormatting>
  <conditionalFormatting sqref="P255">
    <cfRule type="cellIs" dxfId="97" priority="109" stopIfTrue="1" operator="equal">
      <formula>"有"</formula>
    </cfRule>
  </conditionalFormatting>
  <conditionalFormatting sqref="P254:P255">
    <cfRule type="cellIs" dxfId="96" priority="107" stopIfTrue="1" operator="equal">
      <formula>"有"</formula>
    </cfRule>
  </conditionalFormatting>
  <conditionalFormatting sqref="P256">
    <cfRule type="cellIs" dxfId="95" priority="106" stopIfTrue="1" operator="equal">
      <formula>"有"</formula>
    </cfRule>
  </conditionalFormatting>
  <conditionalFormatting sqref="P256">
    <cfRule type="cellIs" dxfId="94" priority="105" stopIfTrue="1" operator="equal">
      <formula>"有"</formula>
    </cfRule>
  </conditionalFormatting>
  <conditionalFormatting sqref="P256">
    <cfRule type="cellIs" dxfId="93" priority="104" stopIfTrue="1" operator="equal">
      <formula>"有"</formula>
    </cfRule>
  </conditionalFormatting>
  <conditionalFormatting sqref="P256">
    <cfRule type="cellIs" dxfId="92" priority="103" stopIfTrue="1" operator="equal">
      <formula>"有"</formula>
    </cfRule>
  </conditionalFormatting>
  <conditionalFormatting sqref="P257">
    <cfRule type="cellIs" dxfId="91" priority="102" stopIfTrue="1" operator="equal">
      <formula>"有"</formula>
    </cfRule>
  </conditionalFormatting>
  <conditionalFormatting sqref="P257">
    <cfRule type="cellIs" dxfId="90" priority="101" stopIfTrue="1" operator="equal">
      <formula>"有"</formula>
    </cfRule>
  </conditionalFormatting>
  <conditionalFormatting sqref="P257">
    <cfRule type="cellIs" dxfId="89" priority="100" stopIfTrue="1" operator="equal">
      <formula>"有"</formula>
    </cfRule>
  </conditionalFormatting>
  <conditionalFormatting sqref="P257">
    <cfRule type="cellIs" dxfId="88" priority="99" stopIfTrue="1" operator="equal">
      <formula>"有"</formula>
    </cfRule>
  </conditionalFormatting>
  <conditionalFormatting sqref="P258">
    <cfRule type="cellIs" dxfId="87" priority="98" stopIfTrue="1" operator="equal">
      <formula>"有"</formula>
    </cfRule>
  </conditionalFormatting>
  <conditionalFormatting sqref="P258">
    <cfRule type="cellIs" dxfId="86" priority="97" stopIfTrue="1" operator="equal">
      <formula>"有"</formula>
    </cfRule>
  </conditionalFormatting>
  <conditionalFormatting sqref="P258">
    <cfRule type="cellIs" dxfId="85" priority="96" stopIfTrue="1" operator="equal">
      <formula>"有"</formula>
    </cfRule>
  </conditionalFormatting>
  <conditionalFormatting sqref="P258">
    <cfRule type="cellIs" dxfId="84" priority="95" stopIfTrue="1" operator="equal">
      <formula>"有"</formula>
    </cfRule>
  </conditionalFormatting>
  <conditionalFormatting sqref="P259">
    <cfRule type="cellIs" dxfId="83" priority="91" stopIfTrue="1" operator="equal">
      <formula>"有"</formula>
    </cfRule>
  </conditionalFormatting>
  <conditionalFormatting sqref="P259">
    <cfRule type="cellIs" dxfId="82" priority="94" stopIfTrue="1" operator="equal">
      <formula>"有"</formula>
    </cfRule>
  </conditionalFormatting>
  <conditionalFormatting sqref="P259">
    <cfRule type="cellIs" dxfId="81" priority="93" stopIfTrue="1" operator="equal">
      <formula>"有"</formula>
    </cfRule>
  </conditionalFormatting>
  <conditionalFormatting sqref="P259">
    <cfRule type="cellIs" dxfId="80" priority="92" stopIfTrue="1" operator="equal">
      <formula>"有"</formula>
    </cfRule>
  </conditionalFormatting>
  <conditionalFormatting sqref="P260:P261">
    <cfRule type="cellIs" dxfId="79" priority="90" stopIfTrue="1" operator="equal">
      <formula>"有"</formula>
    </cfRule>
  </conditionalFormatting>
  <conditionalFormatting sqref="P260:P261">
    <cfRule type="cellIs" dxfId="78" priority="89" stopIfTrue="1" operator="equal">
      <formula>"有"</formula>
    </cfRule>
  </conditionalFormatting>
  <conditionalFormatting sqref="P260">
    <cfRule type="cellIs" dxfId="77" priority="88" stopIfTrue="1" operator="equal">
      <formula>"有"</formula>
    </cfRule>
  </conditionalFormatting>
  <conditionalFormatting sqref="P261">
    <cfRule type="cellIs" dxfId="76" priority="87" stopIfTrue="1" operator="equal">
      <formula>"有"</formula>
    </cfRule>
  </conditionalFormatting>
  <conditionalFormatting sqref="P260:P261">
    <cfRule type="cellIs" dxfId="75" priority="86" stopIfTrue="1" operator="equal">
      <formula>"有"</formula>
    </cfRule>
  </conditionalFormatting>
  <conditionalFormatting sqref="P262">
    <cfRule type="cellIs" dxfId="74" priority="85" stopIfTrue="1" operator="equal">
      <formula>"有"</formula>
    </cfRule>
  </conditionalFormatting>
  <conditionalFormatting sqref="P262">
    <cfRule type="cellIs" dxfId="73" priority="84" stopIfTrue="1" operator="equal">
      <formula>"有"</formula>
    </cfRule>
  </conditionalFormatting>
  <conditionalFormatting sqref="P262">
    <cfRule type="cellIs" dxfId="72" priority="83" stopIfTrue="1" operator="equal">
      <formula>"有"</formula>
    </cfRule>
  </conditionalFormatting>
  <conditionalFormatting sqref="P262">
    <cfRule type="cellIs" dxfId="71" priority="82" stopIfTrue="1" operator="equal">
      <formula>"有"</formula>
    </cfRule>
  </conditionalFormatting>
  <conditionalFormatting sqref="P263">
    <cfRule type="cellIs" dxfId="70" priority="81" stopIfTrue="1" operator="equal">
      <formula>"有"</formula>
    </cfRule>
  </conditionalFormatting>
  <conditionalFormatting sqref="P263">
    <cfRule type="cellIs" dxfId="69" priority="80" stopIfTrue="1" operator="equal">
      <formula>"有"</formula>
    </cfRule>
  </conditionalFormatting>
  <conditionalFormatting sqref="P263">
    <cfRule type="cellIs" dxfId="68" priority="79" stopIfTrue="1" operator="equal">
      <formula>"有"</formula>
    </cfRule>
  </conditionalFormatting>
  <conditionalFormatting sqref="P264">
    <cfRule type="cellIs" dxfId="67" priority="78" stopIfTrue="1" operator="equal">
      <formula>"有"</formula>
    </cfRule>
  </conditionalFormatting>
  <conditionalFormatting sqref="P264">
    <cfRule type="cellIs" dxfId="66" priority="77" stopIfTrue="1" operator="equal">
      <formula>"有"</formula>
    </cfRule>
  </conditionalFormatting>
  <conditionalFormatting sqref="P264">
    <cfRule type="cellIs" dxfId="65" priority="76" stopIfTrue="1" operator="equal">
      <formula>"有"</formula>
    </cfRule>
  </conditionalFormatting>
  <conditionalFormatting sqref="P265">
    <cfRule type="cellIs" dxfId="64" priority="75" stopIfTrue="1" operator="equal">
      <formula>"有"</formula>
    </cfRule>
  </conditionalFormatting>
  <conditionalFormatting sqref="P265">
    <cfRule type="cellIs" dxfId="63" priority="74" stopIfTrue="1" operator="equal">
      <formula>"有"</formula>
    </cfRule>
  </conditionalFormatting>
  <conditionalFormatting sqref="P265">
    <cfRule type="cellIs" dxfId="62" priority="73" stopIfTrue="1" operator="equal">
      <formula>"有"</formula>
    </cfRule>
  </conditionalFormatting>
  <conditionalFormatting sqref="P266">
    <cfRule type="cellIs" dxfId="61" priority="72" stopIfTrue="1" operator="equal">
      <formula>"有"</formula>
    </cfRule>
  </conditionalFormatting>
  <conditionalFormatting sqref="P100:P103">
    <cfRule type="cellIs" dxfId="60" priority="68" stopIfTrue="1" operator="equal">
      <formula>"有"</formula>
    </cfRule>
  </conditionalFormatting>
  <conditionalFormatting sqref="P100:P103">
    <cfRule type="cellIs" dxfId="59" priority="67" stopIfTrue="1" operator="equal">
      <formula>"有"</formula>
    </cfRule>
  </conditionalFormatting>
  <conditionalFormatting sqref="P100:P103">
    <cfRule type="cellIs" dxfId="58" priority="66" stopIfTrue="1" operator="equal">
      <formula>"有"</formula>
    </cfRule>
  </conditionalFormatting>
  <conditionalFormatting sqref="P188">
    <cfRule type="cellIs" dxfId="57" priority="65" stopIfTrue="1" operator="equal">
      <formula>"有"</formula>
    </cfRule>
  </conditionalFormatting>
  <conditionalFormatting sqref="P188">
    <cfRule type="cellIs" dxfId="56" priority="64" stopIfTrue="1" operator="equal">
      <formula>"有"</formula>
    </cfRule>
  </conditionalFormatting>
  <conditionalFormatting sqref="P189:P192">
    <cfRule type="cellIs" dxfId="55" priority="63" stopIfTrue="1" operator="equal">
      <formula>"有"</formula>
    </cfRule>
  </conditionalFormatting>
  <conditionalFormatting sqref="P189:P192">
    <cfRule type="cellIs" dxfId="54" priority="62" stopIfTrue="1" operator="equal">
      <formula>"有"</formula>
    </cfRule>
  </conditionalFormatting>
  <conditionalFormatting sqref="P189:P192">
    <cfRule type="cellIs" dxfId="53" priority="61" stopIfTrue="1" operator="equal">
      <formula>"有"</formula>
    </cfRule>
  </conditionalFormatting>
  <conditionalFormatting sqref="P191:P192">
    <cfRule type="cellIs" dxfId="52" priority="60" stopIfTrue="1" operator="equal">
      <formula>"有"</formula>
    </cfRule>
  </conditionalFormatting>
  <conditionalFormatting sqref="P189:P192">
    <cfRule type="cellIs" dxfId="51" priority="59" stopIfTrue="1" operator="equal">
      <formula>"有"</formula>
    </cfRule>
  </conditionalFormatting>
  <conditionalFormatting sqref="P192">
    <cfRule type="cellIs" dxfId="50" priority="58" stopIfTrue="1" operator="equal">
      <formula>"有"</formula>
    </cfRule>
  </conditionalFormatting>
  <conditionalFormatting sqref="P71">
    <cfRule type="cellIs" dxfId="49" priority="57" stopIfTrue="1" operator="equal">
      <formula>"有"</formula>
    </cfRule>
  </conditionalFormatting>
  <conditionalFormatting sqref="P71">
    <cfRule type="cellIs" dxfId="48" priority="56" stopIfTrue="1" operator="equal">
      <formula>"有"</formula>
    </cfRule>
  </conditionalFormatting>
  <conditionalFormatting sqref="P71">
    <cfRule type="cellIs" dxfId="47" priority="55" stopIfTrue="1" operator="equal">
      <formula>"有"</formula>
    </cfRule>
  </conditionalFormatting>
  <conditionalFormatting sqref="P71">
    <cfRule type="cellIs" dxfId="46" priority="54" stopIfTrue="1" operator="equal">
      <formula>"有"</formula>
    </cfRule>
  </conditionalFormatting>
  <conditionalFormatting sqref="P72:P74">
    <cfRule type="cellIs" dxfId="45" priority="52" stopIfTrue="1" operator="equal">
      <formula>"有"</formula>
    </cfRule>
  </conditionalFormatting>
  <conditionalFormatting sqref="P72:P74">
    <cfRule type="cellIs" dxfId="44" priority="53" stopIfTrue="1" operator="equal">
      <formula>"有"</formula>
    </cfRule>
  </conditionalFormatting>
  <conditionalFormatting sqref="P209">
    <cfRule type="cellIs" dxfId="43" priority="51" stopIfTrue="1" operator="equal">
      <formula>"有"</formula>
    </cfRule>
  </conditionalFormatting>
  <conditionalFormatting sqref="P209">
    <cfRule type="cellIs" dxfId="42" priority="50" stopIfTrue="1" operator="equal">
      <formula>"有"</formula>
    </cfRule>
  </conditionalFormatting>
  <conditionalFormatting sqref="P209">
    <cfRule type="cellIs" dxfId="41" priority="49" stopIfTrue="1" operator="equal">
      <formula>"有"</formula>
    </cfRule>
  </conditionalFormatting>
  <conditionalFormatting sqref="P209">
    <cfRule type="cellIs" dxfId="40" priority="48" stopIfTrue="1" operator="equal">
      <formula>"有"</formula>
    </cfRule>
  </conditionalFormatting>
  <conditionalFormatting sqref="P210">
    <cfRule type="cellIs" dxfId="39" priority="47" stopIfTrue="1" operator="equal">
      <formula>"有"</formula>
    </cfRule>
  </conditionalFormatting>
  <conditionalFormatting sqref="P210">
    <cfRule type="cellIs" dxfId="38" priority="46" stopIfTrue="1" operator="equal">
      <formula>"有"</formula>
    </cfRule>
  </conditionalFormatting>
  <conditionalFormatting sqref="P210">
    <cfRule type="cellIs" dxfId="37" priority="45" stopIfTrue="1" operator="equal">
      <formula>"有"</formula>
    </cfRule>
  </conditionalFormatting>
  <conditionalFormatting sqref="P210">
    <cfRule type="cellIs" dxfId="36" priority="44" stopIfTrue="1" operator="equal">
      <formula>"有"</formula>
    </cfRule>
  </conditionalFormatting>
  <conditionalFormatting sqref="P86">
    <cfRule type="cellIs" dxfId="35" priority="41" stopIfTrue="1" operator="equal">
      <formula>"有"</formula>
    </cfRule>
  </conditionalFormatting>
  <conditionalFormatting sqref="P86">
    <cfRule type="cellIs" dxfId="34" priority="43" stopIfTrue="1" operator="equal">
      <formula>"有"</formula>
    </cfRule>
  </conditionalFormatting>
  <conditionalFormatting sqref="P86">
    <cfRule type="cellIs" dxfId="33" priority="42" stopIfTrue="1" operator="equal">
      <formula>"有"</formula>
    </cfRule>
  </conditionalFormatting>
  <conditionalFormatting sqref="P140">
    <cfRule type="cellIs" dxfId="32" priority="40" stopIfTrue="1" operator="equal">
      <formula>"有"</formula>
    </cfRule>
  </conditionalFormatting>
  <conditionalFormatting sqref="P140">
    <cfRule type="cellIs" dxfId="31" priority="39" stopIfTrue="1" operator="equal">
      <formula>"有"</formula>
    </cfRule>
  </conditionalFormatting>
  <conditionalFormatting sqref="P141:P142">
    <cfRule type="cellIs" dxfId="30" priority="38" stopIfTrue="1" operator="equal">
      <formula>"有"</formula>
    </cfRule>
  </conditionalFormatting>
  <conditionalFormatting sqref="P141:P144">
    <cfRule type="cellIs" dxfId="29" priority="37" stopIfTrue="1" operator="equal">
      <formula>"有"</formula>
    </cfRule>
  </conditionalFormatting>
  <conditionalFormatting sqref="P141:P144">
    <cfRule type="cellIs" dxfId="28" priority="36" stopIfTrue="1" operator="equal">
      <formula>"有"</formula>
    </cfRule>
  </conditionalFormatting>
  <conditionalFormatting sqref="P143:P144">
    <cfRule type="cellIs" dxfId="27" priority="474" stopIfTrue="1" operator="equal">
      <formula>"有"</formula>
    </cfRule>
  </conditionalFormatting>
  <conditionalFormatting sqref="P141:P144">
    <cfRule type="cellIs" dxfId="26" priority="475" stopIfTrue="1" operator="equal">
      <formula>"有"</formula>
    </cfRule>
  </conditionalFormatting>
  <conditionalFormatting sqref="P162">
    <cfRule type="cellIs" dxfId="25" priority="26" stopIfTrue="1" operator="equal">
      <formula>"有"</formula>
    </cfRule>
  </conditionalFormatting>
  <conditionalFormatting sqref="P162">
    <cfRule type="cellIs" dxfId="24" priority="25" stopIfTrue="1" operator="equal">
      <formula>"有"</formula>
    </cfRule>
  </conditionalFormatting>
  <conditionalFormatting sqref="P163:P168">
    <cfRule type="cellIs" dxfId="23" priority="20" stopIfTrue="1" operator="equal">
      <formula>"有"</formula>
    </cfRule>
  </conditionalFormatting>
  <conditionalFormatting sqref="P163:P168">
    <cfRule type="cellIs" dxfId="22" priority="24" stopIfTrue="1" operator="equal">
      <formula>"有"</formula>
    </cfRule>
  </conditionalFormatting>
  <conditionalFormatting sqref="P163:P168">
    <cfRule type="cellIs" dxfId="21" priority="23" stopIfTrue="1" operator="equal">
      <formula>"有"</formula>
    </cfRule>
  </conditionalFormatting>
  <conditionalFormatting sqref="P163:P168">
    <cfRule type="cellIs" dxfId="20" priority="22" stopIfTrue="1" operator="equal">
      <formula>"有"</formula>
    </cfRule>
  </conditionalFormatting>
  <conditionalFormatting sqref="P167:P168">
    <cfRule type="cellIs" dxfId="19" priority="21" stopIfTrue="1" operator="equal">
      <formula>"有"</formula>
    </cfRule>
  </conditionalFormatting>
  <conditionalFormatting sqref="P177">
    <cfRule type="cellIs" dxfId="18" priority="19" stopIfTrue="1" operator="equal">
      <formula>"有"</formula>
    </cfRule>
  </conditionalFormatting>
  <conditionalFormatting sqref="P177">
    <cfRule type="cellIs" dxfId="17" priority="18" stopIfTrue="1" operator="equal">
      <formula>"有"</formula>
    </cfRule>
  </conditionalFormatting>
  <conditionalFormatting sqref="P178:P180">
    <cfRule type="cellIs" dxfId="16" priority="17" stopIfTrue="1" operator="equal">
      <formula>"有"</formula>
    </cfRule>
  </conditionalFormatting>
  <conditionalFormatting sqref="P178:P180">
    <cfRule type="cellIs" dxfId="15" priority="16" stopIfTrue="1" operator="equal">
      <formula>"有"</formula>
    </cfRule>
  </conditionalFormatting>
  <conditionalFormatting sqref="P178">
    <cfRule type="cellIs" dxfId="14" priority="15" stopIfTrue="1" operator="equal">
      <formula>"有"</formula>
    </cfRule>
  </conditionalFormatting>
  <conditionalFormatting sqref="P179">
    <cfRule type="cellIs" dxfId="13" priority="14" stopIfTrue="1" operator="equal">
      <formula>"有"</formula>
    </cfRule>
  </conditionalFormatting>
  <conditionalFormatting sqref="P180">
    <cfRule type="cellIs" dxfId="12" priority="13" stopIfTrue="1" operator="equal">
      <formula>"有"</formula>
    </cfRule>
  </conditionalFormatting>
  <conditionalFormatting sqref="P178:P180">
    <cfRule type="cellIs" dxfId="11" priority="12" stopIfTrue="1" operator="equal">
      <formula>"有"</formula>
    </cfRule>
  </conditionalFormatting>
  <conditionalFormatting sqref="P181">
    <cfRule type="cellIs" dxfId="10" priority="10" stopIfTrue="1" operator="equal">
      <formula>"有"</formula>
    </cfRule>
  </conditionalFormatting>
  <conditionalFormatting sqref="P181">
    <cfRule type="cellIs" dxfId="9" priority="11" stopIfTrue="1" operator="equal">
      <formula>"有"</formula>
    </cfRule>
  </conditionalFormatting>
  <conditionalFormatting sqref="P61">
    <cfRule type="cellIs" dxfId="8" priority="9" stopIfTrue="1" operator="equal">
      <formula>"有"</formula>
    </cfRule>
  </conditionalFormatting>
  <conditionalFormatting sqref="P61">
    <cfRule type="cellIs" dxfId="7" priority="8" stopIfTrue="1" operator="equal">
      <formula>"有"</formula>
    </cfRule>
  </conditionalFormatting>
  <conditionalFormatting sqref="P61">
    <cfRule type="cellIs" dxfId="6" priority="7" stopIfTrue="1" operator="equal">
      <formula>"有"</formula>
    </cfRule>
  </conditionalFormatting>
  <conditionalFormatting sqref="P18:P20 P23:P42">
    <cfRule type="cellIs" dxfId="5" priority="5" stopIfTrue="1" operator="equal">
      <formula>"有"</formula>
    </cfRule>
  </conditionalFormatting>
  <conditionalFormatting sqref="P21:P22">
    <cfRule type="cellIs" dxfId="4" priority="3" stopIfTrue="1" operator="equal">
      <formula>"有"</formula>
    </cfRule>
  </conditionalFormatting>
  <conditionalFormatting sqref="P18:P20 P23:P42">
    <cfRule type="cellIs" dxfId="3" priority="6" stopIfTrue="1" operator="equal">
      <formula>"有"</formula>
    </cfRule>
  </conditionalFormatting>
  <conditionalFormatting sqref="P18:P20 P23:P42">
    <cfRule type="cellIs" dxfId="2" priority="4" stopIfTrue="1" operator="equal">
      <formula>"有"</formula>
    </cfRule>
  </conditionalFormatting>
  <conditionalFormatting sqref="P21:P22">
    <cfRule type="cellIs" dxfId="1" priority="2" stopIfTrue="1" operator="equal">
      <formula>"有"</formula>
    </cfRule>
  </conditionalFormatting>
  <conditionalFormatting sqref="P21:P22">
    <cfRule type="cellIs" dxfId="0" priority="1" stopIfTrue="1" operator="equal">
      <formula>"有"</formula>
    </cfRule>
  </conditionalFormatting>
  <dataValidations count="6">
    <dataValidation type="list" allowBlank="1" showInputMessage="1" showErrorMessage="1" error="指定管理者に運営を委託している場合は「○」、一部の業務を委託している場合は「△」、公民館が指定管理者に運営を委託している場合は「※」を記入してください。_x000a_" sqref="S71:S74 S104:S106 S199:S208 S99 S140:S144" xr:uid="{00000000-0002-0000-0000-000000000000}">
      <formula1>#REF!</formula1>
    </dataValidation>
    <dataValidation type="list" allowBlank="1" showInputMessage="1" showErrorMessage="1" error="指定管理者に運営を委託している場合は「○」、一部の業務を委託している場合は「△」、公民館が指定管理者に運営を委託している場合は「※」を記入してください。_x000a_" sqref="S113:S139 S66:S70 S253:S266 S211:S218 S100:S103 S181:S198 S224:S251 S87:S98 S75:S85 S145:S176 S5:S60" xr:uid="{00000000-0002-0000-0000-000001000000}">
      <formula1>$T$5:$T$7</formula1>
    </dataValidation>
    <dataValidation imeMode="off" allowBlank="1" showInputMessage="1" showErrorMessage="1" sqref="E10 E65545 E131081 E196617 E262153 E327689 E393225 E458761 E524297 E589833 E655369 E720905 E786441 E851977 E917513 E983049 E983297:E983298 E65550 E131086 E196622 E262158 E327694 E393230 E458766 E524302 E589838 E655374 E720910 E786446 E851982 E917518 E983054 E15 E65793:E65794 E131329:E131330 E196865:E196866 E262401:E262402 E327937:E327938 E393473:E393474 E459009:E459010 E524545:E524546 E590081:E590082 E655617:E655618 E721153:E721154 E786689:E786690 E852225:E852226 E917761:E917762 E259:E260" xr:uid="{00000000-0002-0000-0000-000002000000}"/>
    <dataValidation type="list" allowBlank="1" showInputMessage="1" showErrorMessage="1" sqref="C917761:D917762 P65793 P131329 P196865 P262401 P327937 P393473 P459009 P524545 P590081 P655617 P721153 P786689 P852225 P917761 P983297 C983297:D983298 C65793:D65794 C131329:D131330 C196865:D196866 C262401:D262402 C327937:D327938 C393473:D393474 C459009:D459010 C524545:D524546 C590081:D590082 C655617:D655618 C721153:D721154 C786689:D786690 C852225:D852226 C917518:D917518 C15:D15 C10:D10 C65545:D65545 C131081:D131081 C196617:D196617 C262153:D262153 C327689:D327689 C393225:D393225 C458761:D458761 C524297:D524297 C589833:D589833 C655369:D655369 C720905:D720905 C786441:D786441 C851977:D851977 C917513:D917513 C983049:D983049 C983054:D983054 C65550:D65550 C131086:D131086 C196622:D196622 C262158:D262158 C327694:D327694 C393230:D393230 C458766:D458766 C524302:D524302 C589838:D589838 C655374:D655374 C720910:D720910 C786446:D786446 C851982:D851982 P259 C259:D260" xr:uid="{00000000-0002-0000-0000-000003000000}">
      <formula1>#REF!</formula1>
    </dataValidation>
    <dataValidation type="list" allowBlank="1" showInputMessage="1" showErrorMessage="1" error="指定管理者に運営を委託している場合は「○」、一部の業務を委託している場合は「△」、公民館が指定管理者に運営を委託している場合は「※」を記入してください。_x000a_" sqref="S61:S65 S219:S223 S107:S112 S209:S210 S86 S177:S180" xr:uid="{00000000-0002-0000-0000-000004000000}">
      <formula1>#REF!</formula1>
    </dataValidation>
    <dataValidation type="list" allowBlank="1" showInputMessage="1" showErrorMessage="1" error="指定管理者に運営を委託している場合は「○」、一部の業務を委託している場合は「△」、公民館が指定管理者に運営を委託している場合は「※」を記入してください。_x000a_" sqref="S252" xr:uid="{00000000-0002-0000-0000-000005000000}">
      <formula1>$T$5:$T$7</formula1>
      <formula2>0</formula2>
    </dataValidation>
  </dataValidations>
  <printOptions horizontalCentered="1"/>
  <pageMargins left="0.23622047244094491" right="0.23622047244094491" top="0.31496062992125984" bottom="0.31496062992125984" header="0" footer="0.31496062992125984"/>
  <pageSetup paperSize="9" scale="62" firstPageNumber="27" fitToHeight="4" orientation="portrait" useFirstPageNumber="1" r:id="rId1"/>
  <headerFooter alignWithMargins="0">
    <oddFooter>&amp;C&amp;14- &amp;P -</oddFooter>
  </headerFooter>
  <rowBreaks count="3" manualBreakCount="3">
    <brk id="74" max="18" man="1"/>
    <brk id="144" max="18" man="1"/>
    <brk id="21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Ⅰ施設・職員</vt:lpstr>
      <vt:lpstr>Ⅰ施設・職員!Print_Area</vt:lpstr>
      <vt:lpstr>Ⅰ施設・職員!Print_Titles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相馬一行</cp:lastModifiedBy>
  <cp:lastPrinted>2022-03-02T08:50:49Z</cp:lastPrinted>
  <dcterms:created xsi:type="dcterms:W3CDTF">2020-04-17T08:08:10Z</dcterms:created>
  <dcterms:modified xsi:type="dcterms:W3CDTF">2022-03-02T08:51:06Z</dcterms:modified>
</cp:coreProperties>
</file>