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650334\Box\【02_課所共有】40_24_熊谷図書館\R05年度\Ⅱ　企画、システム管理グループ\08_企画担当\08_07_各種団体\08_07_050_埼図協＿埼玉の公立図書館（統計編）\0911②_WEB掲載用データ（作成中※※※）\"/>
    </mc:Choice>
  </mc:AlternateContent>
  <xr:revisionPtr revIDLastSave="0" documentId="13_ncr:1_{91C97043-88FB-48ED-AA66-80B64F74B4EE}" xr6:coauthVersionLast="36" xr6:coauthVersionMax="36" xr10:uidLastSave="{00000000-0000-0000-0000-000000000000}"/>
  <bookViews>
    <workbookView xWindow="0" yWindow="0" windowWidth="20400" windowHeight="7710" tabRatio="786" xr2:uid="{00000000-000D-0000-FFFF-FFFF00000000}"/>
  </bookViews>
  <sheets>
    <sheet name="Ⅴ経費(2)" sheetId="20" r:id="rId1"/>
  </sheets>
  <definedNames>
    <definedName name="_xlnm.Print_Area" localSheetId="0">'Ⅴ経費(2)'!$B$1:$L$82</definedName>
    <definedName name="_xlnm.Print_Titles" localSheetId="0">'Ⅴ経費(2)'!$1:$4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6" i="20" l="1"/>
  <c r="E66" i="20"/>
  <c r="E63" i="20" l="1"/>
  <c r="D19" i="20" l="1"/>
  <c r="E19" i="20"/>
  <c r="E46" i="20" l="1"/>
  <c r="D46" i="20"/>
  <c r="E49" i="20" l="1"/>
  <c r="D49" i="20"/>
  <c r="E30" i="20" l="1"/>
  <c r="D30" i="20"/>
  <c r="E80" i="20" l="1"/>
  <c r="D80" i="20"/>
  <c r="E79" i="20" l="1"/>
  <c r="D79" i="20"/>
  <c r="E78" i="20" l="1"/>
  <c r="D78" i="20"/>
  <c r="E77" i="20" l="1"/>
  <c r="D77" i="20"/>
  <c r="E76" i="20" l="1"/>
  <c r="D76" i="20"/>
  <c r="E75" i="20" l="1"/>
  <c r="D75" i="20"/>
  <c r="E74" i="20" l="1"/>
  <c r="D74" i="20"/>
  <c r="E73" i="20" l="1"/>
  <c r="D73" i="20"/>
  <c r="E72" i="20" l="1"/>
  <c r="D72" i="20"/>
  <c r="E71" i="20" l="1"/>
  <c r="D71" i="20"/>
  <c r="E70" i="20" l="1"/>
  <c r="D70" i="20" s="1"/>
  <c r="E69" i="20" l="1"/>
  <c r="D69" i="20"/>
  <c r="E68" i="20" l="1"/>
  <c r="D68" i="20"/>
  <c r="E67" i="20" l="1"/>
  <c r="D67" i="20"/>
  <c r="E65" i="20"/>
  <c r="D65" i="20" s="1"/>
  <c r="E64" i="20" l="1"/>
  <c r="D64" i="20"/>
  <c r="D63" i="20" l="1"/>
  <c r="E62" i="20" l="1"/>
  <c r="D62" i="20"/>
  <c r="E61" i="20" l="1"/>
  <c r="D61" i="20"/>
  <c r="E60" i="20" l="1"/>
  <c r="D60" i="20" s="1"/>
  <c r="E59" i="20" l="1"/>
  <c r="D59" i="20"/>
  <c r="E58" i="20" l="1"/>
  <c r="D58" i="20"/>
  <c r="E56" i="20" l="1"/>
  <c r="D56" i="20"/>
  <c r="K55" i="20" l="1"/>
  <c r="J55" i="20"/>
  <c r="I55" i="20"/>
  <c r="H55" i="20"/>
  <c r="G55" i="20"/>
  <c r="F55" i="20"/>
  <c r="E55" i="20" s="1"/>
  <c r="D55" i="20" s="1"/>
  <c r="E54" i="20"/>
  <c r="D54" i="20" s="1"/>
  <c r="E53" i="20" l="1"/>
  <c r="D53" i="20"/>
  <c r="E52" i="20" l="1"/>
  <c r="D52" i="20"/>
  <c r="E50" i="20" l="1"/>
  <c r="D50" i="20"/>
  <c r="E51" i="20" l="1"/>
  <c r="D51" i="20"/>
  <c r="E48" i="20" l="1"/>
  <c r="D48" i="20"/>
  <c r="E47" i="20" l="1"/>
  <c r="D47" i="20"/>
  <c r="E45" i="20" l="1"/>
  <c r="D45" i="20"/>
  <c r="E44" i="20"/>
  <c r="D44" i="20" s="1"/>
  <c r="E43" i="20" l="1"/>
  <c r="D43" i="20"/>
  <c r="E42" i="20" l="1"/>
  <c r="D42" i="20"/>
  <c r="E41" i="20" l="1"/>
  <c r="D41" i="20"/>
  <c r="E40" i="20" l="1"/>
  <c r="D40" i="20"/>
  <c r="E39" i="20" l="1"/>
  <c r="D39" i="20"/>
  <c r="E38" i="20" l="1"/>
  <c r="D38" i="20"/>
  <c r="E37" i="20"/>
  <c r="D37" i="20"/>
  <c r="E36" i="20" l="1"/>
  <c r="D36" i="20"/>
  <c r="E35" i="20" l="1"/>
  <c r="D35" i="20"/>
  <c r="E34" i="20"/>
  <c r="D34" i="20"/>
  <c r="E33" i="20" l="1"/>
  <c r="E32" i="20" l="1"/>
  <c r="D32" i="20"/>
  <c r="E31" i="20" l="1"/>
  <c r="D31" i="20"/>
  <c r="E29" i="20" l="1"/>
  <c r="D29" i="20"/>
  <c r="E28" i="20" l="1"/>
  <c r="D28" i="20"/>
  <c r="E27" i="20" l="1"/>
  <c r="D27" i="20"/>
  <c r="E26" i="20" l="1"/>
  <c r="D26" i="20"/>
  <c r="E25" i="20" l="1"/>
  <c r="D25" i="20"/>
  <c r="E24" i="20" l="1"/>
  <c r="D24" i="20"/>
  <c r="E23" i="20" l="1"/>
  <c r="D23" i="20"/>
  <c r="E22" i="20" l="1"/>
  <c r="D22" i="20"/>
  <c r="E21" i="20" l="1"/>
  <c r="D21" i="20"/>
  <c r="E20" i="20" l="1"/>
  <c r="D20" i="20"/>
  <c r="E18" i="20" l="1"/>
  <c r="D18" i="20"/>
  <c r="E17" i="20" l="1"/>
  <c r="D17" i="20"/>
  <c r="E15" i="20" l="1"/>
  <c r="D15" i="20"/>
  <c r="E14" i="20" l="1"/>
  <c r="D14" i="20"/>
  <c r="E13" i="20" l="1"/>
  <c r="D13" i="20"/>
  <c r="E12" i="20" l="1"/>
  <c r="D12" i="20"/>
  <c r="E11" i="20" l="1"/>
  <c r="D11" i="20"/>
  <c r="E9" i="20" l="1"/>
  <c r="D9" i="20" s="1"/>
  <c r="E6" i="20" l="1"/>
  <c r="D6" i="20"/>
  <c r="E8" i="20" l="1"/>
  <c r="D8" i="20"/>
  <c r="E5" i="20" l="1"/>
  <c r="D5" i="20"/>
  <c r="L81" i="20" l="1"/>
  <c r="K81" i="20"/>
  <c r="J81" i="20"/>
  <c r="I81" i="20"/>
  <c r="H81" i="20"/>
  <c r="G81" i="20"/>
  <c r="F81" i="20"/>
  <c r="E81" i="20"/>
  <c r="L57" i="20"/>
  <c r="K57" i="20"/>
  <c r="J57" i="20"/>
  <c r="I57" i="20"/>
  <c r="H57" i="20"/>
  <c r="G57" i="20"/>
  <c r="F57" i="20"/>
  <c r="E57" i="20"/>
  <c r="D57" i="20"/>
  <c r="L16" i="20"/>
  <c r="K16" i="20"/>
  <c r="J16" i="20"/>
  <c r="I16" i="20"/>
  <c r="H16" i="20"/>
  <c r="G16" i="20"/>
  <c r="F16" i="20"/>
  <c r="E16" i="20"/>
  <c r="L7" i="20"/>
  <c r="K7" i="20"/>
  <c r="J7" i="20"/>
  <c r="I7" i="20"/>
  <c r="H7" i="20"/>
  <c r="G7" i="20"/>
  <c r="F7" i="20"/>
  <c r="E7" i="20"/>
  <c r="D7" i="20"/>
  <c r="F82" i="20" l="1"/>
  <c r="H82" i="20"/>
  <c r="J82" i="20"/>
  <c r="L82" i="20"/>
  <c r="G82" i="20"/>
  <c r="I82" i="20"/>
  <c r="K82" i="20"/>
  <c r="E82" i="20"/>
  <c r="D16" i="20"/>
  <c r="D81" i="20"/>
  <c r="D82" i="20" l="1"/>
</calcChain>
</file>

<file path=xl/sharedStrings.xml><?xml version="1.0" encoding="utf-8"?>
<sst xmlns="http://schemas.openxmlformats.org/spreadsheetml/2006/main" count="97" uniqueCount="93">
  <si>
    <t>合計</t>
    <rPh sb="0" eb="2">
      <t>ゴウケイ</t>
    </rPh>
    <phoneticPr fontId="3"/>
  </si>
  <si>
    <t>県立熊谷</t>
    <rPh sb="0" eb="2">
      <t>ケンリツ</t>
    </rPh>
    <rPh sb="2" eb="4">
      <t>クマガヤ</t>
    </rPh>
    <phoneticPr fontId="2"/>
  </si>
  <si>
    <t>県立久喜</t>
    <rPh sb="0" eb="2">
      <t>ケンリツ</t>
    </rPh>
    <rPh sb="2" eb="4">
      <t>クキ</t>
    </rPh>
    <phoneticPr fontId="2"/>
  </si>
  <si>
    <t>県議会図書室</t>
    <rPh sb="0" eb="3">
      <t>ケンギカイ</t>
    </rPh>
    <rPh sb="3" eb="6">
      <t>トショシツ</t>
    </rPh>
    <phoneticPr fontId="2"/>
  </si>
  <si>
    <t>県活総セ</t>
    <rPh sb="0" eb="1">
      <t>ケン</t>
    </rPh>
    <rPh sb="1" eb="2">
      <t>カツ</t>
    </rPh>
    <rPh sb="2" eb="3">
      <t>ソウ</t>
    </rPh>
    <phoneticPr fontId="2"/>
  </si>
  <si>
    <t>さいたま文学館</t>
    <rPh sb="4" eb="7">
      <t>ブンガクカン</t>
    </rPh>
    <phoneticPr fontId="2"/>
  </si>
  <si>
    <t>男女共同参画</t>
    <rPh sb="0" eb="2">
      <t>ダンジョ</t>
    </rPh>
    <rPh sb="2" eb="4">
      <t>キョウドウ</t>
    </rPh>
    <rPh sb="4" eb="6">
      <t>サンカク</t>
    </rPh>
    <phoneticPr fontId="2"/>
  </si>
  <si>
    <t>女性教育会館</t>
    <rPh sb="0" eb="2">
      <t>ジョセイ</t>
    </rPh>
    <rPh sb="2" eb="4">
      <t>キョウイク</t>
    </rPh>
    <rPh sb="4" eb="6">
      <t>カイカン</t>
    </rPh>
    <phoneticPr fontId="2"/>
  </si>
  <si>
    <t>福祉情報センター</t>
    <rPh sb="0" eb="2">
      <t>フクシ</t>
    </rPh>
    <rPh sb="2" eb="4">
      <t>ジョウホウ</t>
    </rPh>
    <phoneticPr fontId="3"/>
  </si>
  <si>
    <t>専門　計</t>
    <rPh sb="0" eb="2">
      <t>センモン</t>
    </rPh>
    <rPh sb="3" eb="4">
      <t>ケイ</t>
    </rPh>
    <phoneticPr fontId="3"/>
  </si>
  <si>
    <t>***</t>
  </si>
  <si>
    <t>上尾市</t>
    <rPh sb="0" eb="3">
      <t>アゲオシ</t>
    </rPh>
    <phoneticPr fontId="2"/>
  </si>
  <si>
    <t>朝霞市</t>
    <rPh sb="0" eb="3">
      <t>アサカシ</t>
    </rPh>
    <phoneticPr fontId="2"/>
  </si>
  <si>
    <t>入間市</t>
    <rPh sb="0" eb="3">
      <t>イルマシ</t>
    </rPh>
    <phoneticPr fontId="2"/>
  </si>
  <si>
    <t>桶川市</t>
    <rPh sb="0" eb="3">
      <t>オケガワシ</t>
    </rPh>
    <phoneticPr fontId="2"/>
  </si>
  <si>
    <t>春日部市</t>
    <rPh sb="0" eb="4">
      <t>カスカベシ</t>
    </rPh>
    <phoneticPr fontId="2"/>
  </si>
  <si>
    <t>市　計</t>
    <rPh sb="0" eb="1">
      <t>シ</t>
    </rPh>
    <rPh sb="2" eb="3">
      <t>ケイ</t>
    </rPh>
    <phoneticPr fontId="3"/>
  </si>
  <si>
    <t>滑川町</t>
    <rPh sb="0" eb="2">
      <t>ナメガワ</t>
    </rPh>
    <rPh sb="2" eb="3">
      <t>マチ</t>
    </rPh>
    <phoneticPr fontId="5"/>
  </si>
  <si>
    <t>町村　計</t>
    <rPh sb="0" eb="2">
      <t>チョウソン</t>
    </rPh>
    <rPh sb="3" eb="4">
      <t>ケイ</t>
    </rPh>
    <phoneticPr fontId="3"/>
  </si>
  <si>
    <t>その他</t>
    <rPh sb="2" eb="3">
      <t>タ</t>
    </rPh>
    <phoneticPr fontId="3"/>
  </si>
  <si>
    <t>神川町</t>
    <rPh sb="0" eb="3">
      <t>カミカワマチ</t>
    </rPh>
    <phoneticPr fontId="3"/>
  </si>
  <si>
    <t>吉川市</t>
    <rPh sb="0" eb="3">
      <t>ヨシカワシ</t>
    </rPh>
    <phoneticPr fontId="3"/>
  </si>
  <si>
    <t>八潮市</t>
    <rPh sb="0" eb="3">
      <t>ヤシオシ</t>
    </rPh>
    <phoneticPr fontId="3"/>
  </si>
  <si>
    <t>鴻巣市</t>
    <rPh sb="0" eb="3">
      <t>コウノスシ</t>
    </rPh>
    <phoneticPr fontId="3"/>
  </si>
  <si>
    <t>総合教育セ</t>
    <rPh sb="0" eb="2">
      <t>ソウゴウ</t>
    </rPh>
    <rPh sb="2" eb="4">
      <t>キョウイク</t>
    </rPh>
    <phoneticPr fontId="2"/>
  </si>
  <si>
    <t>県　計</t>
    <rPh sb="0" eb="1">
      <t>ケン</t>
    </rPh>
    <rPh sb="2" eb="3">
      <t>ケイ</t>
    </rPh>
    <phoneticPr fontId="3"/>
  </si>
  <si>
    <t>視聴覚</t>
    <rPh sb="0" eb="3">
      <t>シチョウカク</t>
    </rPh>
    <phoneticPr fontId="3"/>
  </si>
  <si>
    <t>図書</t>
    <rPh sb="0" eb="2">
      <t>トショ</t>
    </rPh>
    <phoneticPr fontId="3"/>
  </si>
  <si>
    <t>うち
図書費</t>
    <rPh sb="3" eb="6">
      <t>トショヒ</t>
    </rPh>
    <phoneticPr fontId="3"/>
  </si>
  <si>
    <t>総額
（千円）</t>
    <rPh sb="0" eb="2">
      <t>ソウガク</t>
    </rPh>
    <rPh sb="4" eb="6">
      <t>センエン</t>
    </rPh>
    <phoneticPr fontId="3"/>
  </si>
  <si>
    <t>その他の
図書館費</t>
    <rPh sb="2" eb="3">
      <t>タ</t>
    </rPh>
    <rPh sb="5" eb="8">
      <t>トショカン</t>
    </rPh>
    <rPh sb="8" eb="9">
      <t>ヒ</t>
    </rPh>
    <phoneticPr fontId="3"/>
  </si>
  <si>
    <t>資料費</t>
    <rPh sb="0" eb="3">
      <t>シリョウヒ</t>
    </rPh>
    <phoneticPr fontId="3"/>
  </si>
  <si>
    <t>総額</t>
    <rPh sb="0" eb="2">
      <t>ソウガク</t>
    </rPh>
    <phoneticPr fontId="3"/>
  </si>
  <si>
    <t>臨時的経費</t>
    <rPh sb="0" eb="3">
      <t>リンジテキ</t>
    </rPh>
    <rPh sb="3" eb="5">
      <t>ケイヒ</t>
    </rPh>
    <phoneticPr fontId="3"/>
  </si>
  <si>
    <t>市町村名
（機関名）</t>
    <rPh sb="0" eb="3">
      <t>シチョウソン</t>
    </rPh>
    <rPh sb="6" eb="8">
      <t>キカン</t>
    </rPh>
    <rPh sb="8" eb="9">
      <t>メイ</t>
    </rPh>
    <phoneticPr fontId="3"/>
  </si>
  <si>
    <t>新聞雑誌</t>
    <rPh sb="0" eb="2">
      <t>シンブン</t>
    </rPh>
    <rPh sb="2" eb="4">
      <t>ザッシ</t>
    </rPh>
    <phoneticPr fontId="3"/>
  </si>
  <si>
    <t>保健医療科学院</t>
    <rPh sb="0" eb="2">
      <t>ホケン</t>
    </rPh>
    <rPh sb="2" eb="4">
      <t>イリョウ</t>
    </rPh>
    <rPh sb="4" eb="7">
      <t>カガクイン</t>
    </rPh>
    <phoneticPr fontId="3"/>
  </si>
  <si>
    <t>加須市</t>
    <rPh sb="0" eb="3">
      <t>カゾシ</t>
    </rPh>
    <phoneticPr fontId="5"/>
  </si>
  <si>
    <t>川口市</t>
    <rPh sb="0" eb="2">
      <t>カワグチ</t>
    </rPh>
    <rPh sb="2" eb="3">
      <t>シ</t>
    </rPh>
    <phoneticPr fontId="5"/>
  </si>
  <si>
    <t>川越市</t>
    <rPh sb="0" eb="3">
      <t>カワゴエシ</t>
    </rPh>
    <phoneticPr fontId="5"/>
  </si>
  <si>
    <t>北本市</t>
    <rPh sb="0" eb="3">
      <t>キタモトシ</t>
    </rPh>
    <phoneticPr fontId="5"/>
  </si>
  <si>
    <t>行田市</t>
    <rPh sb="0" eb="2">
      <t>ギョウダ</t>
    </rPh>
    <rPh sb="2" eb="3">
      <t>シ</t>
    </rPh>
    <phoneticPr fontId="5"/>
  </si>
  <si>
    <t>久喜市</t>
    <rPh sb="0" eb="3">
      <t>クキシ</t>
    </rPh>
    <phoneticPr fontId="5"/>
  </si>
  <si>
    <t>熊谷市</t>
    <rPh sb="0" eb="3">
      <t>クマガヤシ</t>
    </rPh>
    <phoneticPr fontId="5"/>
  </si>
  <si>
    <t>越谷市</t>
    <rPh sb="0" eb="3">
      <t>コシガヤシ</t>
    </rPh>
    <phoneticPr fontId="5"/>
  </si>
  <si>
    <t>坂戸市</t>
    <rPh sb="0" eb="3">
      <t>サカドシ</t>
    </rPh>
    <phoneticPr fontId="5"/>
  </si>
  <si>
    <t>幸手市</t>
    <rPh sb="0" eb="3">
      <t>サッテシ</t>
    </rPh>
    <phoneticPr fontId="5"/>
  </si>
  <si>
    <t>狭山市</t>
    <rPh sb="0" eb="3">
      <t>サヤマシ</t>
    </rPh>
    <phoneticPr fontId="5"/>
  </si>
  <si>
    <t>志木市</t>
    <rPh sb="0" eb="3">
      <t>シキシ</t>
    </rPh>
    <phoneticPr fontId="3"/>
  </si>
  <si>
    <t>白岡市</t>
    <rPh sb="0" eb="2">
      <t>シラオカ</t>
    </rPh>
    <rPh sb="2" eb="3">
      <t>シ</t>
    </rPh>
    <phoneticPr fontId="5"/>
  </si>
  <si>
    <t>草加市</t>
    <rPh sb="0" eb="3">
      <t>ソウカシ</t>
    </rPh>
    <phoneticPr fontId="5"/>
  </si>
  <si>
    <t>秩父市</t>
    <rPh sb="0" eb="3">
      <t>チチブシ</t>
    </rPh>
    <phoneticPr fontId="5"/>
  </si>
  <si>
    <t>鶴ヶ島市</t>
    <rPh sb="0" eb="3">
      <t>ツルガシマ</t>
    </rPh>
    <rPh sb="3" eb="4">
      <t>シ</t>
    </rPh>
    <phoneticPr fontId="5"/>
  </si>
  <si>
    <t>所沢市</t>
    <rPh sb="0" eb="3">
      <t>トコロザワシ</t>
    </rPh>
    <phoneticPr fontId="5"/>
  </si>
  <si>
    <t>戸田市</t>
    <rPh sb="0" eb="3">
      <t>トダシ</t>
    </rPh>
    <phoneticPr fontId="5"/>
  </si>
  <si>
    <t>新座市</t>
    <rPh sb="0" eb="2">
      <t>ニイザ</t>
    </rPh>
    <rPh sb="2" eb="3">
      <t>シ</t>
    </rPh>
    <phoneticPr fontId="5"/>
  </si>
  <si>
    <t>蓮田市</t>
    <rPh sb="0" eb="3">
      <t>ハスダシ</t>
    </rPh>
    <phoneticPr fontId="3"/>
  </si>
  <si>
    <t>羽生市</t>
    <rPh sb="0" eb="3">
      <t>ハニュウシ</t>
    </rPh>
    <phoneticPr fontId="5"/>
  </si>
  <si>
    <t>飯能市</t>
    <rPh sb="0" eb="3">
      <t>ハンノウシ</t>
    </rPh>
    <phoneticPr fontId="3"/>
  </si>
  <si>
    <t>東松山市</t>
    <rPh sb="0" eb="4">
      <t>ヒガシマツヤマシ</t>
    </rPh>
    <phoneticPr fontId="5"/>
  </si>
  <si>
    <t>日高市</t>
    <rPh sb="0" eb="3">
      <t>ヒダカシ</t>
    </rPh>
    <phoneticPr fontId="5"/>
  </si>
  <si>
    <t>深谷市</t>
    <rPh sb="0" eb="3">
      <t>フカヤシ</t>
    </rPh>
    <phoneticPr fontId="5"/>
  </si>
  <si>
    <t>富士見市</t>
    <rPh sb="0" eb="3">
      <t>フジミ</t>
    </rPh>
    <rPh sb="3" eb="4">
      <t>シ</t>
    </rPh>
    <phoneticPr fontId="5"/>
  </si>
  <si>
    <t>ふじみ野市</t>
    <rPh sb="3" eb="5">
      <t>ノシ</t>
    </rPh>
    <phoneticPr fontId="3"/>
  </si>
  <si>
    <t>本庄市</t>
    <rPh sb="0" eb="3">
      <t>ホンジョウシ</t>
    </rPh>
    <phoneticPr fontId="5"/>
  </si>
  <si>
    <t>三郷市</t>
    <rPh sb="0" eb="3">
      <t>ミサトシ</t>
    </rPh>
    <phoneticPr fontId="3"/>
  </si>
  <si>
    <t>和光市</t>
    <rPh sb="0" eb="3">
      <t>ワコウシ</t>
    </rPh>
    <phoneticPr fontId="5"/>
  </si>
  <si>
    <t>蕨市</t>
    <rPh sb="0" eb="2">
      <t>ワラビシ</t>
    </rPh>
    <phoneticPr fontId="5"/>
  </si>
  <si>
    <t>伊奈町</t>
    <rPh sb="0" eb="3">
      <t>イナマチ</t>
    </rPh>
    <phoneticPr fontId="3"/>
  </si>
  <si>
    <t>小鹿野町</t>
    <rPh sb="0" eb="4">
      <t>オガノマチ</t>
    </rPh>
    <phoneticPr fontId="5"/>
  </si>
  <si>
    <t>小川町</t>
    <rPh sb="0" eb="3">
      <t>オガワマチ</t>
    </rPh>
    <phoneticPr fontId="5"/>
  </si>
  <si>
    <t>越生町</t>
    <rPh sb="0" eb="3">
      <t>オゴセマチ</t>
    </rPh>
    <phoneticPr fontId="5"/>
  </si>
  <si>
    <t>上里町</t>
    <rPh sb="0" eb="3">
      <t>カミサトマチ</t>
    </rPh>
    <phoneticPr fontId="3"/>
  </si>
  <si>
    <t>川島町</t>
    <rPh sb="0" eb="3">
      <t>カワジママチ</t>
    </rPh>
    <phoneticPr fontId="5"/>
  </si>
  <si>
    <t>杉戸町</t>
    <rPh sb="0" eb="2">
      <t>スギト</t>
    </rPh>
    <rPh sb="2" eb="3">
      <t>マチ</t>
    </rPh>
    <phoneticPr fontId="5"/>
  </si>
  <si>
    <t>ときがわ町</t>
    <rPh sb="4" eb="5">
      <t>マチ</t>
    </rPh>
    <phoneticPr fontId="5"/>
  </si>
  <si>
    <t>長瀞町</t>
    <rPh sb="0" eb="3">
      <t>ナガトロマチ</t>
    </rPh>
    <phoneticPr fontId="5"/>
  </si>
  <si>
    <t>鳩山町</t>
    <rPh sb="0" eb="2">
      <t>ハトヤマ</t>
    </rPh>
    <rPh sb="2" eb="3">
      <t>マチ</t>
    </rPh>
    <phoneticPr fontId="5"/>
  </si>
  <si>
    <t>東秩父村</t>
    <rPh sb="0" eb="3">
      <t>ヒガシチチブ</t>
    </rPh>
    <rPh sb="3" eb="4">
      <t>ムラ</t>
    </rPh>
    <phoneticPr fontId="5"/>
  </si>
  <si>
    <t>松伏町</t>
    <rPh sb="0" eb="3">
      <t>マツブシマチ</t>
    </rPh>
    <phoneticPr fontId="3"/>
  </si>
  <si>
    <t>美里町</t>
    <rPh sb="0" eb="2">
      <t>ミサト</t>
    </rPh>
    <rPh sb="2" eb="3">
      <t>マチ</t>
    </rPh>
    <phoneticPr fontId="5"/>
  </si>
  <si>
    <t>皆野町</t>
    <rPh sb="0" eb="3">
      <t>ミナノマチ</t>
    </rPh>
    <phoneticPr fontId="5"/>
  </si>
  <si>
    <t>三芳町</t>
    <rPh sb="0" eb="3">
      <t>ミヨシマチ</t>
    </rPh>
    <phoneticPr fontId="3"/>
  </si>
  <si>
    <t>毛呂山町</t>
    <rPh sb="0" eb="4">
      <t>モロヤママチ</t>
    </rPh>
    <phoneticPr fontId="5"/>
  </si>
  <si>
    <t>横瀬町</t>
    <rPh sb="0" eb="3">
      <t>ヨコゼマチ</t>
    </rPh>
    <phoneticPr fontId="5"/>
  </si>
  <si>
    <t>吉見町</t>
    <rPh sb="0" eb="2">
      <t>ヨシミ</t>
    </rPh>
    <rPh sb="2" eb="3">
      <t>マチ</t>
    </rPh>
    <phoneticPr fontId="5"/>
  </si>
  <si>
    <t>寄居町</t>
    <rPh sb="0" eb="3">
      <t>ヨリイマチ</t>
    </rPh>
    <phoneticPr fontId="5"/>
  </si>
  <si>
    <t>嵐山町</t>
    <rPh sb="0" eb="3">
      <t>ランザンマチ</t>
    </rPh>
    <phoneticPr fontId="5"/>
  </si>
  <si>
    <t>町村計</t>
    <rPh sb="0" eb="2">
      <t>チョウソン</t>
    </rPh>
    <rPh sb="2" eb="3">
      <t>ケイ</t>
    </rPh>
    <phoneticPr fontId="3"/>
  </si>
  <si>
    <t>Ⅴ　経費（２）</t>
    <rPh sb="2" eb="4">
      <t>ケイヒ</t>
    </rPh>
    <phoneticPr fontId="3"/>
  </si>
  <si>
    <t>さいたま市</t>
    <rPh sb="4" eb="5">
      <t>シ</t>
    </rPh>
    <phoneticPr fontId="3"/>
  </si>
  <si>
    <t>宮代町</t>
    <rPh sb="0" eb="2">
      <t>ミヤシロ</t>
    </rPh>
    <rPh sb="2" eb="3">
      <t>マチ</t>
    </rPh>
    <phoneticPr fontId="5"/>
  </si>
  <si>
    <t>令和３年度図書館費決算（確定額）　（千円）</t>
    <rPh sb="0" eb="2">
      <t>レイワ</t>
    </rPh>
    <rPh sb="3" eb="5">
      <t>ネンド</t>
    </rPh>
    <rPh sb="5" eb="8">
      <t>トショカン</t>
    </rPh>
    <rPh sb="8" eb="9">
      <t>ヒ</t>
    </rPh>
    <rPh sb="9" eb="11">
      <t>ケッサン</t>
    </rPh>
    <rPh sb="12" eb="15">
      <t>カクテイガク</t>
    </rPh>
    <rPh sb="18" eb="20">
      <t>センエン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</si>
</sst>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16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indexed="8"/>
      <name val="游ゴシック"/>
      <family val="3"/>
      <charset val="128"/>
      <scheme val="minor"/>
    </font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明朝"/>
      <family val="1"/>
      <charset val="128"/>
    </font>
    <font>
      <b/>
      <sz val="10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Ｐ明朝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46">
    <border>
      <left/>
      <right/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>
      <alignment vertical="center"/>
    </xf>
    <xf numFmtId="0" fontId="2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6" fillId="0" borderId="0" applyFill="0" applyBorder="0" applyAlignment="0" applyProtection="0">
      <alignment vertical="center"/>
    </xf>
    <xf numFmtId="0" fontId="2" fillId="0" borderId="0">
      <alignment vertical="center"/>
    </xf>
    <xf numFmtId="0" fontId="7" fillId="0" borderId="0">
      <alignment vertical="center"/>
    </xf>
  </cellStyleXfs>
  <cellXfs count="125">
    <xf numFmtId="0" fontId="0" fillId="0" borderId="0" xfId="0">
      <alignment vertical="center"/>
    </xf>
    <xf numFmtId="0" fontId="9" fillId="0" borderId="0" xfId="1" applyFont="1" applyAlignment="1" applyProtection="1">
      <alignment horizontal="center" vertical="center"/>
    </xf>
    <xf numFmtId="0" fontId="11" fillId="0" borderId="0" xfId="1" applyFont="1" applyProtection="1">
      <alignment vertical="center"/>
      <protection locked="0"/>
    </xf>
    <xf numFmtId="0" fontId="10" fillId="0" borderId="0" xfId="1" applyFont="1" applyFill="1" applyBorder="1" applyProtection="1">
      <alignment vertical="center"/>
      <protection locked="0"/>
    </xf>
    <xf numFmtId="0" fontId="9" fillId="0" borderId="0" xfId="1" applyFont="1" applyProtection="1">
      <alignment vertical="center"/>
      <protection locked="0"/>
    </xf>
    <xf numFmtId="0" fontId="9" fillId="0" borderId="0" xfId="1" applyFont="1" applyFill="1" applyProtection="1">
      <alignment vertical="center"/>
      <protection locked="0"/>
    </xf>
    <xf numFmtId="0" fontId="9" fillId="0" borderId="0" xfId="1" applyFont="1" applyFill="1" applyAlignment="1" applyProtection="1">
      <alignment vertical="center"/>
      <protection locked="0"/>
    </xf>
    <xf numFmtId="0" fontId="10" fillId="0" borderId="0" xfId="1" applyFont="1" applyFill="1" applyProtection="1">
      <alignment vertical="center"/>
      <protection locked="0"/>
    </xf>
    <xf numFmtId="0" fontId="8" fillId="0" borderId="0" xfId="1" applyFont="1" applyProtection="1">
      <alignment vertical="center"/>
      <protection locked="0"/>
    </xf>
    <xf numFmtId="176" fontId="14" fillId="0" borderId="8" xfId="1" applyNumberFormat="1" applyFont="1" applyBorder="1" applyProtection="1">
      <alignment vertical="center"/>
      <protection locked="0"/>
    </xf>
    <xf numFmtId="176" fontId="14" fillId="0" borderId="11" xfId="1" applyNumberFormat="1" applyFont="1" applyBorder="1" applyProtection="1">
      <alignment vertical="center"/>
      <protection locked="0"/>
    </xf>
    <xf numFmtId="176" fontId="14" fillId="0" borderId="12" xfId="1" applyNumberFormat="1" applyFont="1" applyFill="1" applyBorder="1" applyAlignment="1" applyProtection="1">
      <alignment horizontal="center" vertical="center"/>
      <protection locked="0"/>
    </xf>
    <xf numFmtId="176" fontId="14" fillId="0" borderId="21" xfId="1" applyNumberFormat="1" applyFont="1" applyFill="1" applyBorder="1" applyAlignment="1" applyProtection="1">
      <alignment horizontal="center" vertical="center"/>
      <protection locked="0"/>
    </xf>
    <xf numFmtId="176" fontId="14" fillId="0" borderId="21" xfId="1" applyNumberFormat="1" applyFont="1" applyBorder="1" applyAlignment="1" applyProtection="1">
      <alignment horizontal="center" vertical="center"/>
      <protection locked="0"/>
    </xf>
    <xf numFmtId="176" fontId="14" fillId="0" borderId="22" xfId="1" applyNumberFormat="1" applyFont="1" applyBorder="1" applyAlignment="1" applyProtection="1">
      <alignment horizontal="center" vertical="center"/>
      <protection locked="0"/>
    </xf>
    <xf numFmtId="176" fontId="14" fillId="0" borderId="10" xfId="1" applyNumberFormat="1" applyFont="1" applyBorder="1" applyProtection="1">
      <alignment vertical="center"/>
      <protection locked="0"/>
    </xf>
    <xf numFmtId="176" fontId="14" fillId="0" borderId="16" xfId="1" applyNumberFormat="1" applyFont="1" applyBorder="1" applyProtection="1">
      <alignment vertical="center"/>
      <protection locked="0"/>
    </xf>
    <xf numFmtId="0" fontId="13" fillId="0" borderId="0" xfId="1" applyFont="1" applyBorder="1">
      <alignment vertical="center"/>
    </xf>
    <xf numFmtId="0" fontId="2" fillId="0" borderId="0" xfId="1" applyFont="1">
      <alignment vertical="center"/>
    </xf>
    <xf numFmtId="0" fontId="14" fillId="0" borderId="39" xfId="1" applyNumberFormat="1" applyFont="1" applyFill="1" applyBorder="1" applyAlignment="1">
      <alignment horizontal="center" vertical="center"/>
    </xf>
    <xf numFmtId="0" fontId="14" fillId="0" borderId="36" xfId="1" applyFont="1" applyFill="1" applyBorder="1">
      <alignment vertical="center"/>
    </xf>
    <xf numFmtId="176" fontId="14" fillId="0" borderId="10" xfId="1" applyNumberFormat="1" applyFont="1" applyFill="1" applyBorder="1" applyProtection="1">
      <alignment vertical="center"/>
    </xf>
    <xf numFmtId="0" fontId="14" fillId="0" borderId="0" xfId="1" applyFont="1">
      <alignment vertical="center"/>
    </xf>
    <xf numFmtId="0" fontId="14" fillId="0" borderId="40" xfId="1" applyNumberFormat="1" applyFont="1" applyFill="1" applyBorder="1" applyAlignment="1">
      <alignment horizontal="center" vertical="center"/>
    </xf>
    <xf numFmtId="0" fontId="14" fillId="0" borderId="37" xfId="1" applyFont="1" applyFill="1" applyBorder="1">
      <alignment vertical="center"/>
    </xf>
    <xf numFmtId="176" fontId="12" fillId="3" borderId="4" xfId="3" applyNumberFormat="1" applyFont="1" applyFill="1" applyBorder="1" applyAlignment="1">
      <alignment horizontal="right" vertical="center"/>
    </xf>
    <xf numFmtId="176" fontId="12" fillId="3" borderId="2" xfId="3" applyNumberFormat="1" applyFont="1" applyFill="1" applyBorder="1" applyAlignment="1">
      <alignment horizontal="right" vertical="center"/>
    </xf>
    <xf numFmtId="176" fontId="12" fillId="3" borderId="3" xfId="3" applyNumberFormat="1" applyFont="1" applyFill="1" applyBorder="1" applyAlignment="1">
      <alignment horizontal="right" vertical="center"/>
    </xf>
    <xf numFmtId="176" fontId="12" fillId="3" borderId="23" xfId="3" applyNumberFormat="1" applyFont="1" applyFill="1" applyBorder="1" applyAlignment="1">
      <alignment horizontal="right" vertical="center"/>
    </xf>
    <xf numFmtId="176" fontId="12" fillId="3" borderId="24" xfId="3" applyNumberFormat="1" applyFont="1" applyFill="1" applyBorder="1" applyAlignment="1">
      <alignment horizontal="right" vertical="center"/>
    </xf>
    <xf numFmtId="0" fontId="12" fillId="3" borderId="0" xfId="1" applyFont="1" applyFill="1">
      <alignment vertical="center"/>
    </xf>
    <xf numFmtId="0" fontId="14" fillId="0" borderId="7" xfId="1" quotePrefix="1" applyNumberFormat="1" applyFont="1" applyFill="1" applyBorder="1" applyAlignment="1">
      <alignment horizontal="center" vertical="center"/>
    </xf>
    <xf numFmtId="0" fontId="14" fillId="0" borderId="8" xfId="1" applyFont="1" applyFill="1" applyBorder="1" applyAlignment="1">
      <alignment vertical="center" shrinkToFit="1"/>
    </xf>
    <xf numFmtId="0" fontId="14" fillId="0" borderId="36" xfId="1" applyFont="1" applyFill="1" applyBorder="1" applyAlignment="1">
      <alignment vertical="center" shrinkToFit="1"/>
    </xf>
    <xf numFmtId="176" fontId="14" fillId="0" borderId="11" xfId="1" applyNumberFormat="1" applyFont="1" applyFill="1" applyBorder="1" applyProtection="1">
      <alignment vertical="center"/>
      <protection locked="0"/>
    </xf>
    <xf numFmtId="0" fontId="14" fillId="0" borderId="39" xfId="1" applyFont="1" applyBorder="1" applyAlignment="1">
      <alignment horizontal="center" vertical="center"/>
    </xf>
    <xf numFmtId="0" fontId="14" fillId="0" borderId="36" xfId="1" applyFont="1" applyBorder="1" applyAlignment="1">
      <alignment vertical="center" shrinkToFit="1"/>
    </xf>
    <xf numFmtId="0" fontId="14" fillId="0" borderId="0" xfId="1" applyFont="1" applyFill="1">
      <alignment vertical="center"/>
    </xf>
    <xf numFmtId="176" fontId="14" fillId="0" borderId="10" xfId="1" applyNumberFormat="1" applyFont="1" applyFill="1" applyBorder="1" applyProtection="1">
      <alignment vertical="center"/>
      <protection locked="0"/>
    </xf>
    <xf numFmtId="0" fontId="14" fillId="0" borderId="37" xfId="1" applyFont="1" applyFill="1" applyBorder="1" applyAlignment="1">
      <alignment vertical="center" shrinkToFit="1"/>
    </xf>
    <xf numFmtId="0" fontId="2" fillId="3" borderId="0" xfId="1" applyFont="1" applyFill="1">
      <alignment vertical="center"/>
    </xf>
    <xf numFmtId="0" fontId="15" fillId="0" borderId="7" xfId="1" quotePrefix="1" applyNumberFormat="1" applyFont="1" applyFill="1" applyBorder="1" applyAlignment="1">
      <alignment horizontal="center" vertical="center"/>
    </xf>
    <xf numFmtId="0" fontId="15" fillId="0" borderId="8" xfId="1" applyFont="1" applyFill="1" applyBorder="1" applyAlignment="1">
      <alignment vertical="center" shrinkToFit="1"/>
    </xf>
    <xf numFmtId="0" fontId="2" fillId="2" borderId="0" xfId="1" applyFont="1" applyFill="1">
      <alignment vertical="center"/>
    </xf>
    <xf numFmtId="176" fontId="14" fillId="0" borderId="11" xfId="1" applyNumberFormat="1" applyFont="1" applyBorder="1" applyAlignment="1" applyProtection="1">
      <alignment vertical="center"/>
      <protection locked="0"/>
    </xf>
    <xf numFmtId="176" fontId="14" fillId="0" borderId="8" xfId="1" applyNumberFormat="1" applyFont="1" applyFill="1" applyBorder="1" applyProtection="1">
      <alignment vertical="center"/>
      <protection locked="0"/>
    </xf>
    <xf numFmtId="176" fontId="12" fillId="3" borderId="4" xfId="1" applyNumberFormat="1" applyFont="1" applyFill="1" applyBorder="1" applyAlignment="1">
      <alignment horizontal="right" vertical="center"/>
    </xf>
    <xf numFmtId="176" fontId="12" fillId="3" borderId="2" xfId="1" applyNumberFormat="1" applyFont="1" applyFill="1" applyBorder="1" applyAlignment="1">
      <alignment horizontal="right" vertical="center"/>
    </xf>
    <xf numFmtId="176" fontId="12" fillId="3" borderId="3" xfId="1" applyNumberFormat="1" applyFont="1" applyFill="1" applyBorder="1" applyAlignment="1">
      <alignment horizontal="right" vertical="center"/>
    </xf>
    <xf numFmtId="176" fontId="12" fillId="3" borderId="23" xfId="1" applyNumberFormat="1" applyFont="1" applyFill="1" applyBorder="1" applyAlignment="1">
      <alignment horizontal="right" vertical="center"/>
    </xf>
    <xf numFmtId="176" fontId="12" fillId="3" borderId="24" xfId="1" applyNumberFormat="1" applyFont="1" applyFill="1" applyBorder="1" applyAlignment="1">
      <alignment horizontal="right" vertical="center"/>
    </xf>
    <xf numFmtId="176" fontId="2" fillId="0" borderId="0" xfId="1" applyNumberFormat="1" applyFont="1">
      <alignment vertical="center"/>
    </xf>
    <xf numFmtId="176" fontId="14" fillId="0" borderId="16" xfId="1" applyNumberFormat="1" applyFont="1" applyFill="1" applyBorder="1" applyProtection="1">
      <alignment vertical="center"/>
      <protection locked="0"/>
    </xf>
    <xf numFmtId="176" fontId="14" fillId="0" borderId="8" xfId="1" applyNumberFormat="1" applyFont="1" applyBorder="1" applyAlignment="1" applyProtection="1">
      <alignment vertical="center"/>
      <protection locked="0"/>
    </xf>
    <xf numFmtId="176" fontId="14" fillId="0" borderId="16" xfId="1" applyNumberFormat="1" applyFont="1" applyBorder="1" applyAlignment="1" applyProtection="1">
      <alignment vertical="center"/>
      <protection locked="0"/>
    </xf>
    <xf numFmtId="176" fontId="14" fillId="0" borderId="10" xfId="1" applyNumberFormat="1" applyFont="1" applyBorder="1" applyAlignment="1" applyProtection="1">
      <alignment vertical="center"/>
      <protection locked="0"/>
    </xf>
    <xf numFmtId="176" fontId="15" fillId="0" borderId="11" xfId="1" applyNumberFormat="1" applyFont="1" applyBorder="1" applyAlignment="1" applyProtection="1">
      <alignment vertical="center"/>
      <protection locked="0"/>
    </xf>
    <xf numFmtId="176" fontId="15" fillId="0" borderId="8" xfId="1" applyNumberFormat="1" applyFont="1" applyBorder="1" applyAlignment="1" applyProtection="1">
      <alignment vertical="center"/>
      <protection locked="0"/>
    </xf>
    <xf numFmtId="176" fontId="15" fillId="0" borderId="16" xfId="1" applyNumberFormat="1" applyFont="1" applyBorder="1" applyAlignment="1" applyProtection="1">
      <alignment vertical="center"/>
      <protection locked="0"/>
    </xf>
    <xf numFmtId="176" fontId="15" fillId="0" borderId="10" xfId="1" applyNumberFormat="1" applyFont="1" applyBorder="1" applyAlignment="1" applyProtection="1">
      <alignment vertical="center"/>
      <protection locked="0"/>
    </xf>
    <xf numFmtId="0" fontId="2" fillId="0" borderId="0" xfId="1" applyFont="1" applyFill="1">
      <alignment vertical="center"/>
    </xf>
    <xf numFmtId="0" fontId="12" fillId="0" borderId="0" xfId="1" applyFont="1" applyFill="1">
      <alignment vertical="center"/>
    </xf>
    <xf numFmtId="176" fontId="14" fillId="0" borderId="11" xfId="1" applyNumberFormat="1" applyFont="1" applyBorder="1" applyAlignment="1" applyProtection="1">
      <alignment horizontal="center" vertical="center"/>
      <protection locked="0"/>
    </xf>
    <xf numFmtId="176" fontId="14" fillId="0" borderId="8" xfId="1" applyNumberFormat="1" applyFont="1" applyBorder="1" applyAlignment="1" applyProtection="1">
      <alignment horizontal="center" vertical="center"/>
      <protection locked="0"/>
    </xf>
    <xf numFmtId="176" fontId="14" fillId="0" borderId="36" xfId="1" applyNumberFormat="1" applyFont="1" applyBorder="1" applyProtection="1">
      <alignment vertical="center"/>
      <protection locked="0"/>
    </xf>
    <xf numFmtId="176" fontId="15" fillId="0" borderId="17" xfId="1" applyNumberFormat="1" applyFont="1" applyBorder="1" applyAlignment="1" applyProtection="1">
      <alignment vertical="center"/>
      <protection locked="0"/>
    </xf>
    <xf numFmtId="176" fontId="15" fillId="0" borderId="18" xfId="1" applyNumberFormat="1" applyFont="1" applyBorder="1" applyAlignment="1" applyProtection="1">
      <alignment vertical="center"/>
      <protection locked="0"/>
    </xf>
    <xf numFmtId="176" fontId="14" fillId="0" borderId="9" xfId="1" applyNumberFormat="1" applyFont="1" applyBorder="1" applyProtection="1">
      <alignment vertical="center"/>
      <protection locked="0"/>
    </xf>
    <xf numFmtId="176" fontId="14" fillId="0" borderId="14" xfId="1" applyNumberFormat="1" applyFont="1" applyFill="1" applyBorder="1" applyProtection="1">
      <alignment vertical="center"/>
    </xf>
    <xf numFmtId="176" fontId="14" fillId="0" borderId="14" xfId="1" applyNumberFormat="1" applyFont="1" applyFill="1" applyBorder="1">
      <alignment vertical="center"/>
    </xf>
    <xf numFmtId="176" fontId="14" fillId="0" borderId="10" xfId="1" applyNumberFormat="1" applyFont="1" applyFill="1" applyBorder="1">
      <alignment vertical="center"/>
    </xf>
    <xf numFmtId="176" fontId="14" fillId="0" borderId="14" xfId="1" applyNumberFormat="1" applyFont="1" applyFill="1" applyBorder="1" applyAlignment="1" applyProtection="1">
      <alignment vertical="center"/>
    </xf>
    <xf numFmtId="176" fontId="14" fillId="0" borderId="10" xfId="1" applyNumberFormat="1" applyFont="1" applyFill="1" applyBorder="1" applyAlignment="1" applyProtection="1">
      <alignment vertical="center"/>
    </xf>
    <xf numFmtId="176" fontId="15" fillId="0" borderId="14" xfId="1" applyNumberFormat="1" applyFont="1" applyFill="1" applyBorder="1" applyAlignment="1" applyProtection="1">
      <alignment vertical="center"/>
    </xf>
    <xf numFmtId="176" fontId="15" fillId="0" borderId="10" xfId="1" applyNumberFormat="1" applyFont="1" applyFill="1" applyBorder="1" applyAlignment="1" applyProtection="1">
      <alignment vertical="center"/>
    </xf>
    <xf numFmtId="176" fontId="14" fillId="0" borderId="20" xfId="1" applyNumberFormat="1" applyFont="1" applyBorder="1" applyProtection="1">
      <alignment vertical="center"/>
      <protection locked="0"/>
    </xf>
    <xf numFmtId="176" fontId="14" fillId="0" borderId="20" xfId="1" applyNumberFormat="1" applyFont="1" applyBorder="1" applyAlignment="1" applyProtection="1">
      <alignment vertical="center"/>
      <protection locked="0"/>
    </xf>
    <xf numFmtId="176" fontId="14" fillId="0" borderId="20" xfId="1" applyNumberFormat="1" applyFont="1" applyFill="1" applyBorder="1" applyProtection="1">
      <alignment vertical="center"/>
      <protection locked="0"/>
    </xf>
    <xf numFmtId="176" fontId="15" fillId="0" borderId="20" xfId="1" applyNumberFormat="1" applyFont="1" applyBorder="1" applyAlignment="1" applyProtection="1">
      <alignment vertical="center"/>
      <protection locked="0"/>
    </xf>
    <xf numFmtId="176" fontId="14" fillId="0" borderId="25" xfId="1" applyNumberFormat="1" applyFont="1" applyFill="1" applyBorder="1" applyProtection="1">
      <alignment vertical="center"/>
      <protection locked="0"/>
    </xf>
    <xf numFmtId="0" fontId="14" fillId="0" borderId="45" xfId="1" applyNumberFormat="1" applyFont="1" applyFill="1" applyBorder="1" applyAlignment="1">
      <alignment horizontal="center" vertical="center"/>
    </xf>
    <xf numFmtId="0" fontId="14" fillId="0" borderId="44" xfId="1" applyFont="1" applyFill="1" applyBorder="1" applyAlignment="1">
      <alignment vertical="center" shrinkToFit="1"/>
    </xf>
    <xf numFmtId="176" fontId="14" fillId="0" borderId="11" xfId="1" applyNumberFormat="1" applyFont="1" applyFill="1" applyBorder="1" applyAlignment="1" applyProtection="1">
      <alignment vertical="center"/>
      <protection locked="0"/>
    </xf>
    <xf numFmtId="176" fontId="14" fillId="0" borderId="8" xfId="1" applyNumberFormat="1" applyFont="1" applyFill="1" applyBorder="1" applyAlignment="1" applyProtection="1">
      <alignment vertical="center"/>
      <protection locked="0"/>
    </xf>
    <xf numFmtId="176" fontId="14" fillId="0" borderId="16" xfId="1" applyNumberFormat="1" applyFont="1" applyFill="1" applyBorder="1" applyAlignment="1" applyProtection="1">
      <alignment vertical="center"/>
      <protection locked="0"/>
    </xf>
    <xf numFmtId="176" fontId="14" fillId="0" borderId="10" xfId="1" applyNumberFormat="1" applyFont="1" applyFill="1" applyBorder="1" applyAlignment="1" applyProtection="1">
      <alignment vertical="center"/>
      <protection locked="0"/>
    </xf>
    <xf numFmtId="176" fontId="15" fillId="0" borderId="14" xfId="1" applyNumberFormat="1" applyFont="1" applyFill="1" applyBorder="1" applyProtection="1">
      <alignment vertical="center"/>
    </xf>
    <xf numFmtId="176" fontId="15" fillId="0" borderId="10" xfId="1" applyNumberFormat="1" applyFont="1" applyFill="1" applyBorder="1" applyProtection="1">
      <alignment vertical="center"/>
    </xf>
    <xf numFmtId="176" fontId="15" fillId="0" borderId="11" xfId="1" applyNumberFormat="1" applyFont="1" applyFill="1" applyBorder="1" applyProtection="1">
      <alignment vertical="center"/>
      <protection locked="0"/>
    </xf>
    <xf numFmtId="176" fontId="15" fillId="0" borderId="8" xfId="1" applyNumberFormat="1" applyFont="1" applyFill="1" applyBorder="1" applyProtection="1">
      <alignment vertical="center"/>
      <protection locked="0"/>
    </xf>
    <xf numFmtId="176" fontId="15" fillId="0" borderId="16" xfId="1" applyNumberFormat="1" applyFont="1" applyFill="1" applyBorder="1" applyProtection="1">
      <alignment vertical="center"/>
      <protection locked="0"/>
    </xf>
    <xf numFmtId="176" fontId="15" fillId="0" borderId="11" xfId="1" applyNumberFormat="1" applyFont="1" applyFill="1" applyBorder="1" applyAlignment="1" applyProtection="1">
      <alignment vertical="center"/>
      <protection locked="0"/>
    </xf>
    <xf numFmtId="176" fontId="15" fillId="0" borderId="8" xfId="1" applyNumberFormat="1" applyFont="1" applyFill="1" applyBorder="1" applyAlignment="1" applyProtection="1">
      <alignment vertical="center"/>
      <protection locked="0"/>
    </xf>
    <xf numFmtId="176" fontId="15" fillId="0" borderId="16" xfId="1" applyNumberFormat="1" applyFont="1" applyFill="1" applyBorder="1" applyAlignment="1" applyProtection="1">
      <alignment vertical="center"/>
      <protection locked="0"/>
    </xf>
    <xf numFmtId="176" fontId="15" fillId="0" borderId="14" xfId="1" applyNumberFormat="1" applyFont="1" applyFill="1" applyBorder="1">
      <alignment vertical="center"/>
    </xf>
    <xf numFmtId="176" fontId="15" fillId="0" borderId="10" xfId="1" applyNumberFormat="1" applyFont="1" applyFill="1" applyBorder="1">
      <alignment vertical="center"/>
    </xf>
    <xf numFmtId="176" fontId="15" fillId="0" borderId="10" xfId="1" applyNumberFormat="1" applyFont="1" applyFill="1" applyBorder="1" applyProtection="1">
      <alignment vertical="center"/>
      <protection locked="0"/>
    </xf>
    <xf numFmtId="176" fontId="15" fillId="0" borderId="20" xfId="1" applyNumberFormat="1" applyFont="1" applyFill="1" applyBorder="1" applyProtection="1">
      <alignment vertical="center"/>
      <protection locked="0"/>
    </xf>
    <xf numFmtId="176" fontId="15" fillId="0" borderId="10" xfId="1" applyNumberFormat="1" applyFont="1" applyFill="1" applyBorder="1" applyAlignment="1" applyProtection="1">
      <alignment vertical="center"/>
      <protection locked="0"/>
    </xf>
    <xf numFmtId="176" fontId="15" fillId="0" borderId="20" xfId="1" applyNumberFormat="1" applyFont="1" applyFill="1" applyBorder="1" applyAlignment="1" applyProtection="1">
      <alignment vertical="center"/>
      <protection locked="0"/>
    </xf>
    <xf numFmtId="176" fontId="15" fillId="0" borderId="14" xfId="1" applyNumberFormat="1" applyFont="1" applyFill="1" applyBorder="1" applyAlignment="1" applyProtection="1">
      <alignment vertical="center"/>
      <protection locked="0"/>
    </xf>
    <xf numFmtId="176" fontId="15" fillId="0" borderId="26" xfId="1" applyNumberFormat="1" applyFont="1" applyFill="1" applyBorder="1" applyAlignment="1" applyProtection="1">
      <alignment vertical="center"/>
      <protection locked="0"/>
    </xf>
    <xf numFmtId="0" fontId="14" fillId="0" borderId="33" xfId="1" applyFont="1" applyBorder="1" applyAlignment="1" applyProtection="1">
      <alignment horizontal="center" vertical="center" wrapText="1"/>
      <protection locked="0"/>
    </xf>
    <xf numFmtId="0" fontId="14" fillId="0" borderId="6" xfId="1" applyFont="1" applyBorder="1" applyAlignment="1" applyProtection="1">
      <alignment horizontal="center" vertical="center"/>
      <protection locked="0"/>
    </xf>
    <xf numFmtId="0" fontId="14" fillId="0" borderId="30" xfId="1" applyFont="1" applyBorder="1" applyAlignment="1" applyProtection="1">
      <alignment horizontal="center" vertical="center"/>
      <protection locked="0"/>
    </xf>
    <xf numFmtId="0" fontId="14" fillId="0" borderId="19" xfId="1" applyFont="1" applyBorder="1" applyAlignment="1" applyProtection="1">
      <alignment horizontal="center" vertical="center"/>
      <protection locked="0"/>
    </xf>
    <xf numFmtId="0" fontId="14" fillId="0" borderId="32" xfId="1" applyFont="1" applyBorder="1" applyAlignment="1" applyProtection="1">
      <alignment horizontal="center" vertical="center"/>
      <protection locked="0"/>
    </xf>
    <xf numFmtId="0" fontId="14" fillId="0" borderId="31" xfId="1" applyFont="1" applyBorder="1" applyAlignment="1" applyProtection="1">
      <alignment horizontal="center" vertical="center"/>
      <protection locked="0"/>
    </xf>
    <xf numFmtId="176" fontId="14" fillId="0" borderId="28" xfId="1" applyNumberFormat="1" applyFont="1" applyBorder="1" applyAlignment="1" applyProtection="1">
      <alignment horizontal="center" vertical="center"/>
      <protection locked="0"/>
    </xf>
    <xf numFmtId="176" fontId="14" fillId="0" borderId="27" xfId="1" applyNumberFormat="1" applyFont="1" applyBorder="1" applyAlignment="1" applyProtection="1">
      <alignment horizontal="center" vertical="center"/>
      <protection locked="0"/>
    </xf>
    <xf numFmtId="176" fontId="14" fillId="0" borderId="5" xfId="1" applyNumberFormat="1" applyFont="1" applyBorder="1" applyAlignment="1" applyProtection="1">
      <alignment horizontal="center" vertical="center"/>
      <protection locked="0"/>
    </xf>
    <xf numFmtId="176" fontId="14" fillId="0" borderId="15" xfId="1" applyNumberFormat="1" applyFont="1" applyBorder="1" applyAlignment="1" applyProtection="1">
      <alignment horizontal="center" vertical="center"/>
      <protection locked="0"/>
    </xf>
    <xf numFmtId="176" fontId="14" fillId="0" borderId="35" xfId="1" applyNumberFormat="1" applyFont="1" applyBorder="1" applyAlignment="1" applyProtection="1">
      <alignment horizontal="center" vertical="center"/>
      <protection locked="0"/>
    </xf>
    <xf numFmtId="176" fontId="14" fillId="0" borderId="38" xfId="1" applyNumberFormat="1" applyFont="1" applyBorder="1" applyAlignment="1" applyProtection="1">
      <alignment horizontal="center" vertical="center"/>
      <protection locked="0"/>
    </xf>
    <xf numFmtId="176" fontId="14" fillId="0" borderId="38" xfId="1" applyNumberFormat="1" applyFont="1" applyBorder="1" applyAlignment="1" applyProtection="1">
      <alignment horizontal="center" vertical="center" wrapText="1"/>
      <protection locked="0"/>
    </xf>
    <xf numFmtId="176" fontId="14" fillId="0" borderId="22" xfId="1" applyNumberFormat="1" applyFont="1" applyBorder="1" applyAlignment="1" applyProtection="1">
      <alignment horizontal="center" vertical="center" wrapText="1"/>
      <protection locked="0"/>
    </xf>
    <xf numFmtId="176" fontId="14" fillId="0" borderId="29" xfId="1" applyNumberFormat="1" applyFont="1" applyBorder="1" applyAlignment="1" applyProtection="1">
      <alignment horizontal="center" vertical="center"/>
      <protection locked="0"/>
    </xf>
    <xf numFmtId="176" fontId="14" fillId="0" borderId="34" xfId="1" applyNumberFormat="1" applyFont="1" applyBorder="1" applyAlignment="1" applyProtection="1">
      <alignment horizontal="center" vertical="center" wrapText="1"/>
      <protection locked="0"/>
    </xf>
    <xf numFmtId="176" fontId="14" fillId="0" borderId="42" xfId="1" applyNumberFormat="1" applyFont="1" applyBorder="1" applyAlignment="1" applyProtection="1">
      <alignment horizontal="center" vertical="center" wrapText="1"/>
      <protection locked="0"/>
    </xf>
    <xf numFmtId="176" fontId="14" fillId="0" borderId="43" xfId="1" applyNumberFormat="1" applyFont="1" applyBorder="1" applyAlignment="1" applyProtection="1">
      <alignment horizontal="center" vertical="center" wrapText="1"/>
      <protection locked="0"/>
    </xf>
    <xf numFmtId="176" fontId="14" fillId="0" borderId="41" xfId="1" applyNumberFormat="1" applyFont="1" applyBorder="1" applyAlignment="1" applyProtection="1">
      <alignment horizontal="center" vertical="center"/>
      <protection locked="0"/>
    </xf>
    <xf numFmtId="0" fontId="12" fillId="3" borderId="13" xfId="1" applyFont="1" applyFill="1" applyBorder="1" applyAlignment="1">
      <alignment horizontal="center" vertical="center"/>
    </xf>
    <xf numFmtId="0" fontId="12" fillId="3" borderId="1" xfId="1" applyFont="1" applyFill="1" applyBorder="1" applyAlignment="1">
      <alignment horizontal="center" vertical="center"/>
    </xf>
    <xf numFmtId="0" fontId="12" fillId="3" borderId="13" xfId="1" applyNumberFormat="1" applyFont="1" applyFill="1" applyBorder="1" applyAlignment="1">
      <alignment horizontal="center" vertical="center"/>
    </xf>
    <xf numFmtId="0" fontId="12" fillId="3" borderId="1" xfId="1" applyNumberFormat="1" applyFont="1" applyFill="1" applyBorder="1" applyAlignment="1">
      <alignment horizontal="center" vertical="center"/>
    </xf>
  </cellXfs>
  <cellStyles count="7">
    <cellStyle name="Normal" xfId="6" xr:uid="{00000000-0005-0000-0000-000000000000}"/>
    <cellStyle name="桁区切り 2" xfId="2" xr:uid="{00000000-0005-0000-0000-000001000000}"/>
    <cellStyle name="桁区切り 2 2" xfId="3" xr:uid="{00000000-0005-0000-0000-000002000000}"/>
    <cellStyle name="桁区切り 3" xfId="4" xr:uid="{00000000-0005-0000-0000-000003000000}"/>
    <cellStyle name="標準" xfId="0" builtinId="0"/>
    <cellStyle name="標準 2" xfId="1" xr:uid="{00000000-0005-0000-0000-000005000000}"/>
    <cellStyle name="標準 2 2" xfId="5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D0559B-3924-40B0-BD0D-5F84E5195EAA}">
  <sheetPr>
    <tabColor rgb="FF00B0F0"/>
  </sheetPr>
  <dimension ref="A1:AO83"/>
  <sheetViews>
    <sheetView tabSelected="1" view="pageBreakPreview" zoomScale="60" zoomScaleNormal="100" workbookViewId="0">
      <selection activeCell="C12" sqref="C12"/>
    </sheetView>
  </sheetViews>
  <sheetFormatPr defaultRowHeight="13.5"/>
  <cols>
    <col min="1" max="1" width="3.5" style="2" bestFit="1" customWidth="1"/>
    <col min="2" max="2" width="3.75" style="18" customWidth="1"/>
    <col min="3" max="3" width="16.375" style="18" customWidth="1"/>
    <col min="4" max="4" width="14" style="18" customWidth="1"/>
    <col min="5" max="6" width="12.75" style="18" bestFit="1" customWidth="1"/>
    <col min="7" max="7" width="11.625" style="18" customWidth="1"/>
    <col min="8" max="8" width="10.375" style="18" bestFit="1" customWidth="1"/>
    <col min="9" max="9" width="10.375" style="18" customWidth="1"/>
    <col min="10" max="10" width="14.125" style="18" bestFit="1" customWidth="1"/>
    <col min="11" max="11" width="11.625" style="18" bestFit="1" customWidth="1"/>
    <col min="12" max="12" width="8.875" style="18" customWidth="1"/>
    <col min="13" max="41" width="9" style="60"/>
    <col min="42" max="257" width="9" style="18"/>
    <col min="258" max="258" width="3.5" style="18" bestFit="1" customWidth="1"/>
    <col min="259" max="259" width="13.25" style="18" customWidth="1"/>
    <col min="260" max="260" width="12.375" style="18" bestFit="1" customWidth="1"/>
    <col min="261" max="262" width="11.5" style="18" bestFit="1" customWidth="1"/>
    <col min="263" max="263" width="10.375" style="18" bestFit="1" customWidth="1"/>
    <col min="264" max="264" width="10.125" style="18" bestFit="1" customWidth="1"/>
    <col min="265" max="265" width="10.375" style="18" bestFit="1" customWidth="1"/>
    <col min="266" max="266" width="11.5" style="18" bestFit="1" customWidth="1"/>
    <col min="267" max="267" width="10.125" style="18" bestFit="1" customWidth="1"/>
    <col min="268" max="268" width="7.625" style="18" bestFit="1" customWidth="1"/>
    <col min="269" max="513" width="9" style="18"/>
    <col min="514" max="514" width="3.5" style="18" bestFit="1" customWidth="1"/>
    <col min="515" max="515" width="13.25" style="18" customWidth="1"/>
    <col min="516" max="516" width="12.375" style="18" bestFit="1" customWidth="1"/>
    <col min="517" max="518" width="11.5" style="18" bestFit="1" customWidth="1"/>
    <col min="519" max="519" width="10.375" style="18" bestFit="1" customWidth="1"/>
    <col min="520" max="520" width="10.125" style="18" bestFit="1" customWidth="1"/>
    <col min="521" max="521" width="10.375" style="18" bestFit="1" customWidth="1"/>
    <col min="522" max="522" width="11.5" style="18" bestFit="1" customWidth="1"/>
    <col min="523" max="523" width="10.125" style="18" bestFit="1" customWidth="1"/>
    <col min="524" max="524" width="7.625" style="18" bestFit="1" customWidth="1"/>
    <col min="525" max="769" width="9" style="18"/>
    <col min="770" max="770" width="3.5" style="18" bestFit="1" customWidth="1"/>
    <col min="771" max="771" width="13.25" style="18" customWidth="1"/>
    <col min="772" max="772" width="12.375" style="18" bestFit="1" customWidth="1"/>
    <col min="773" max="774" width="11.5" style="18" bestFit="1" customWidth="1"/>
    <col min="775" max="775" width="10.375" style="18" bestFit="1" customWidth="1"/>
    <col min="776" max="776" width="10.125" style="18" bestFit="1" customWidth="1"/>
    <col min="777" max="777" width="10.375" style="18" bestFit="1" customWidth="1"/>
    <col min="778" max="778" width="11.5" style="18" bestFit="1" customWidth="1"/>
    <col min="779" max="779" width="10.125" style="18" bestFit="1" customWidth="1"/>
    <col min="780" max="780" width="7.625" style="18" bestFit="1" customWidth="1"/>
    <col min="781" max="1025" width="9" style="18"/>
    <col min="1026" max="1026" width="3.5" style="18" bestFit="1" customWidth="1"/>
    <col min="1027" max="1027" width="13.25" style="18" customWidth="1"/>
    <col min="1028" max="1028" width="12.375" style="18" bestFit="1" customWidth="1"/>
    <col min="1029" max="1030" width="11.5" style="18" bestFit="1" customWidth="1"/>
    <col min="1031" max="1031" width="10.375" style="18" bestFit="1" customWidth="1"/>
    <col min="1032" max="1032" width="10.125" style="18" bestFit="1" customWidth="1"/>
    <col min="1033" max="1033" width="10.375" style="18" bestFit="1" customWidth="1"/>
    <col min="1034" max="1034" width="11.5" style="18" bestFit="1" customWidth="1"/>
    <col min="1035" max="1035" width="10.125" style="18" bestFit="1" customWidth="1"/>
    <col min="1036" max="1036" width="7.625" style="18" bestFit="1" customWidth="1"/>
    <col min="1037" max="1281" width="9" style="18"/>
    <col min="1282" max="1282" width="3.5" style="18" bestFit="1" customWidth="1"/>
    <col min="1283" max="1283" width="13.25" style="18" customWidth="1"/>
    <col min="1284" max="1284" width="12.375" style="18" bestFit="1" customWidth="1"/>
    <col min="1285" max="1286" width="11.5" style="18" bestFit="1" customWidth="1"/>
    <col min="1287" max="1287" width="10.375" style="18" bestFit="1" customWidth="1"/>
    <col min="1288" max="1288" width="10.125" style="18" bestFit="1" customWidth="1"/>
    <col min="1289" max="1289" width="10.375" style="18" bestFit="1" customWidth="1"/>
    <col min="1290" max="1290" width="11.5" style="18" bestFit="1" customWidth="1"/>
    <col min="1291" max="1291" width="10.125" style="18" bestFit="1" customWidth="1"/>
    <col min="1292" max="1292" width="7.625" style="18" bestFit="1" customWidth="1"/>
    <col min="1293" max="1537" width="9" style="18"/>
    <col min="1538" max="1538" width="3.5" style="18" bestFit="1" customWidth="1"/>
    <col min="1539" max="1539" width="13.25" style="18" customWidth="1"/>
    <col min="1540" max="1540" width="12.375" style="18" bestFit="1" customWidth="1"/>
    <col min="1541" max="1542" width="11.5" style="18" bestFit="1" customWidth="1"/>
    <col min="1543" max="1543" width="10.375" style="18" bestFit="1" customWidth="1"/>
    <col min="1544" max="1544" width="10.125" style="18" bestFit="1" customWidth="1"/>
    <col min="1545" max="1545" width="10.375" style="18" bestFit="1" customWidth="1"/>
    <col min="1546" max="1546" width="11.5" style="18" bestFit="1" customWidth="1"/>
    <col min="1547" max="1547" width="10.125" style="18" bestFit="1" customWidth="1"/>
    <col min="1548" max="1548" width="7.625" style="18" bestFit="1" customWidth="1"/>
    <col min="1549" max="1793" width="9" style="18"/>
    <col min="1794" max="1794" width="3.5" style="18" bestFit="1" customWidth="1"/>
    <col min="1795" max="1795" width="13.25" style="18" customWidth="1"/>
    <col min="1796" max="1796" width="12.375" style="18" bestFit="1" customWidth="1"/>
    <col min="1797" max="1798" width="11.5" style="18" bestFit="1" customWidth="1"/>
    <col min="1799" max="1799" width="10.375" style="18" bestFit="1" customWidth="1"/>
    <col min="1800" max="1800" width="10.125" style="18" bestFit="1" customWidth="1"/>
    <col min="1801" max="1801" width="10.375" style="18" bestFit="1" customWidth="1"/>
    <col min="1802" max="1802" width="11.5" style="18" bestFit="1" customWidth="1"/>
    <col min="1803" max="1803" width="10.125" style="18" bestFit="1" customWidth="1"/>
    <col min="1804" max="1804" width="7.625" style="18" bestFit="1" customWidth="1"/>
    <col min="1805" max="2049" width="9" style="18"/>
    <col min="2050" max="2050" width="3.5" style="18" bestFit="1" customWidth="1"/>
    <col min="2051" max="2051" width="13.25" style="18" customWidth="1"/>
    <col min="2052" max="2052" width="12.375" style="18" bestFit="1" customWidth="1"/>
    <col min="2053" max="2054" width="11.5" style="18" bestFit="1" customWidth="1"/>
    <col min="2055" max="2055" width="10.375" style="18" bestFit="1" customWidth="1"/>
    <col min="2056" max="2056" width="10.125" style="18" bestFit="1" customWidth="1"/>
    <col min="2057" max="2057" width="10.375" style="18" bestFit="1" customWidth="1"/>
    <col min="2058" max="2058" width="11.5" style="18" bestFit="1" customWidth="1"/>
    <col min="2059" max="2059" width="10.125" style="18" bestFit="1" customWidth="1"/>
    <col min="2060" max="2060" width="7.625" style="18" bestFit="1" customWidth="1"/>
    <col min="2061" max="2305" width="9" style="18"/>
    <col min="2306" max="2306" width="3.5" style="18" bestFit="1" customWidth="1"/>
    <col min="2307" max="2307" width="13.25" style="18" customWidth="1"/>
    <col min="2308" max="2308" width="12.375" style="18" bestFit="1" customWidth="1"/>
    <col min="2309" max="2310" width="11.5" style="18" bestFit="1" customWidth="1"/>
    <col min="2311" max="2311" width="10.375" style="18" bestFit="1" customWidth="1"/>
    <col min="2312" max="2312" width="10.125" style="18" bestFit="1" customWidth="1"/>
    <col min="2313" max="2313" width="10.375" style="18" bestFit="1" customWidth="1"/>
    <col min="2314" max="2314" width="11.5" style="18" bestFit="1" customWidth="1"/>
    <col min="2315" max="2315" width="10.125" style="18" bestFit="1" customWidth="1"/>
    <col min="2316" max="2316" width="7.625" style="18" bestFit="1" customWidth="1"/>
    <col min="2317" max="2561" width="9" style="18"/>
    <col min="2562" max="2562" width="3.5" style="18" bestFit="1" customWidth="1"/>
    <col min="2563" max="2563" width="13.25" style="18" customWidth="1"/>
    <col min="2564" max="2564" width="12.375" style="18" bestFit="1" customWidth="1"/>
    <col min="2565" max="2566" width="11.5" style="18" bestFit="1" customWidth="1"/>
    <col min="2567" max="2567" width="10.375" style="18" bestFit="1" customWidth="1"/>
    <col min="2568" max="2568" width="10.125" style="18" bestFit="1" customWidth="1"/>
    <col min="2569" max="2569" width="10.375" style="18" bestFit="1" customWidth="1"/>
    <col min="2570" max="2570" width="11.5" style="18" bestFit="1" customWidth="1"/>
    <col min="2571" max="2571" width="10.125" style="18" bestFit="1" customWidth="1"/>
    <col min="2572" max="2572" width="7.625" style="18" bestFit="1" customWidth="1"/>
    <col min="2573" max="2817" width="9" style="18"/>
    <col min="2818" max="2818" width="3.5" style="18" bestFit="1" customWidth="1"/>
    <col min="2819" max="2819" width="13.25" style="18" customWidth="1"/>
    <col min="2820" max="2820" width="12.375" style="18" bestFit="1" customWidth="1"/>
    <col min="2821" max="2822" width="11.5" style="18" bestFit="1" customWidth="1"/>
    <col min="2823" max="2823" width="10.375" style="18" bestFit="1" customWidth="1"/>
    <col min="2824" max="2824" width="10.125" style="18" bestFit="1" customWidth="1"/>
    <col min="2825" max="2825" width="10.375" style="18" bestFit="1" customWidth="1"/>
    <col min="2826" max="2826" width="11.5" style="18" bestFit="1" customWidth="1"/>
    <col min="2827" max="2827" width="10.125" style="18" bestFit="1" customWidth="1"/>
    <col min="2828" max="2828" width="7.625" style="18" bestFit="1" customWidth="1"/>
    <col min="2829" max="3073" width="9" style="18"/>
    <col min="3074" max="3074" width="3.5" style="18" bestFit="1" customWidth="1"/>
    <col min="3075" max="3075" width="13.25" style="18" customWidth="1"/>
    <col min="3076" max="3076" width="12.375" style="18" bestFit="1" customWidth="1"/>
    <col min="3077" max="3078" width="11.5" style="18" bestFit="1" customWidth="1"/>
    <col min="3079" max="3079" width="10.375" style="18" bestFit="1" customWidth="1"/>
    <col min="3080" max="3080" width="10.125" style="18" bestFit="1" customWidth="1"/>
    <col min="3081" max="3081" width="10.375" style="18" bestFit="1" customWidth="1"/>
    <col min="3082" max="3082" width="11.5" style="18" bestFit="1" customWidth="1"/>
    <col min="3083" max="3083" width="10.125" style="18" bestFit="1" customWidth="1"/>
    <col min="3084" max="3084" width="7.625" style="18" bestFit="1" customWidth="1"/>
    <col min="3085" max="3329" width="9" style="18"/>
    <col min="3330" max="3330" width="3.5" style="18" bestFit="1" customWidth="1"/>
    <col min="3331" max="3331" width="13.25" style="18" customWidth="1"/>
    <col min="3332" max="3332" width="12.375" style="18" bestFit="1" customWidth="1"/>
    <col min="3333" max="3334" width="11.5" style="18" bestFit="1" customWidth="1"/>
    <col min="3335" max="3335" width="10.375" style="18" bestFit="1" customWidth="1"/>
    <col min="3336" max="3336" width="10.125" style="18" bestFit="1" customWidth="1"/>
    <col min="3337" max="3337" width="10.375" style="18" bestFit="1" customWidth="1"/>
    <col min="3338" max="3338" width="11.5" style="18" bestFit="1" customWidth="1"/>
    <col min="3339" max="3339" width="10.125" style="18" bestFit="1" customWidth="1"/>
    <col min="3340" max="3340" width="7.625" style="18" bestFit="1" customWidth="1"/>
    <col min="3341" max="3585" width="9" style="18"/>
    <col min="3586" max="3586" width="3.5" style="18" bestFit="1" customWidth="1"/>
    <col min="3587" max="3587" width="13.25" style="18" customWidth="1"/>
    <col min="3588" max="3588" width="12.375" style="18" bestFit="1" customWidth="1"/>
    <col min="3589" max="3590" width="11.5" style="18" bestFit="1" customWidth="1"/>
    <col min="3591" max="3591" width="10.375" style="18" bestFit="1" customWidth="1"/>
    <col min="3592" max="3592" width="10.125" style="18" bestFit="1" customWidth="1"/>
    <col min="3593" max="3593" width="10.375" style="18" bestFit="1" customWidth="1"/>
    <col min="3594" max="3594" width="11.5" style="18" bestFit="1" customWidth="1"/>
    <col min="3595" max="3595" width="10.125" style="18" bestFit="1" customWidth="1"/>
    <col min="3596" max="3596" width="7.625" style="18" bestFit="1" customWidth="1"/>
    <col min="3597" max="3841" width="9" style="18"/>
    <col min="3842" max="3842" width="3.5" style="18" bestFit="1" customWidth="1"/>
    <col min="3843" max="3843" width="13.25" style="18" customWidth="1"/>
    <col min="3844" max="3844" width="12.375" style="18" bestFit="1" customWidth="1"/>
    <col min="3845" max="3846" width="11.5" style="18" bestFit="1" customWidth="1"/>
    <col min="3847" max="3847" width="10.375" style="18" bestFit="1" customWidth="1"/>
    <col min="3848" max="3848" width="10.125" style="18" bestFit="1" customWidth="1"/>
    <col min="3849" max="3849" width="10.375" style="18" bestFit="1" customWidth="1"/>
    <col min="3850" max="3850" width="11.5" style="18" bestFit="1" customWidth="1"/>
    <col min="3851" max="3851" width="10.125" style="18" bestFit="1" customWidth="1"/>
    <col min="3852" max="3852" width="7.625" style="18" bestFit="1" customWidth="1"/>
    <col min="3853" max="4097" width="9" style="18"/>
    <col min="4098" max="4098" width="3.5" style="18" bestFit="1" customWidth="1"/>
    <col min="4099" max="4099" width="13.25" style="18" customWidth="1"/>
    <col min="4100" max="4100" width="12.375" style="18" bestFit="1" customWidth="1"/>
    <col min="4101" max="4102" width="11.5" style="18" bestFit="1" customWidth="1"/>
    <col min="4103" max="4103" width="10.375" style="18" bestFit="1" customWidth="1"/>
    <col min="4104" max="4104" width="10.125" style="18" bestFit="1" customWidth="1"/>
    <col min="4105" max="4105" width="10.375" style="18" bestFit="1" customWidth="1"/>
    <col min="4106" max="4106" width="11.5" style="18" bestFit="1" customWidth="1"/>
    <col min="4107" max="4107" width="10.125" style="18" bestFit="1" customWidth="1"/>
    <col min="4108" max="4108" width="7.625" style="18" bestFit="1" customWidth="1"/>
    <col min="4109" max="4353" width="9" style="18"/>
    <col min="4354" max="4354" width="3.5" style="18" bestFit="1" customWidth="1"/>
    <col min="4355" max="4355" width="13.25" style="18" customWidth="1"/>
    <col min="4356" max="4356" width="12.375" style="18" bestFit="1" customWidth="1"/>
    <col min="4357" max="4358" width="11.5" style="18" bestFit="1" customWidth="1"/>
    <col min="4359" max="4359" width="10.375" style="18" bestFit="1" customWidth="1"/>
    <col min="4360" max="4360" width="10.125" style="18" bestFit="1" customWidth="1"/>
    <col min="4361" max="4361" width="10.375" style="18" bestFit="1" customWidth="1"/>
    <col min="4362" max="4362" width="11.5" style="18" bestFit="1" customWidth="1"/>
    <col min="4363" max="4363" width="10.125" style="18" bestFit="1" customWidth="1"/>
    <col min="4364" max="4364" width="7.625" style="18" bestFit="1" customWidth="1"/>
    <col min="4365" max="4609" width="9" style="18"/>
    <col min="4610" max="4610" width="3.5" style="18" bestFit="1" customWidth="1"/>
    <col min="4611" max="4611" width="13.25" style="18" customWidth="1"/>
    <col min="4612" max="4612" width="12.375" style="18" bestFit="1" customWidth="1"/>
    <col min="4613" max="4614" width="11.5" style="18" bestFit="1" customWidth="1"/>
    <col min="4615" max="4615" width="10.375" style="18" bestFit="1" customWidth="1"/>
    <col min="4616" max="4616" width="10.125" style="18" bestFit="1" customWidth="1"/>
    <col min="4617" max="4617" width="10.375" style="18" bestFit="1" customWidth="1"/>
    <col min="4618" max="4618" width="11.5" style="18" bestFit="1" customWidth="1"/>
    <col min="4619" max="4619" width="10.125" style="18" bestFit="1" customWidth="1"/>
    <col min="4620" max="4620" width="7.625" style="18" bestFit="1" customWidth="1"/>
    <col min="4621" max="4865" width="9" style="18"/>
    <col min="4866" max="4866" width="3.5" style="18" bestFit="1" customWidth="1"/>
    <col min="4867" max="4867" width="13.25" style="18" customWidth="1"/>
    <col min="4868" max="4868" width="12.375" style="18" bestFit="1" customWidth="1"/>
    <col min="4869" max="4870" width="11.5" style="18" bestFit="1" customWidth="1"/>
    <col min="4871" max="4871" width="10.375" style="18" bestFit="1" customWidth="1"/>
    <col min="4872" max="4872" width="10.125" style="18" bestFit="1" customWidth="1"/>
    <col min="4873" max="4873" width="10.375" style="18" bestFit="1" customWidth="1"/>
    <col min="4874" max="4874" width="11.5" style="18" bestFit="1" customWidth="1"/>
    <col min="4875" max="4875" width="10.125" style="18" bestFit="1" customWidth="1"/>
    <col min="4876" max="4876" width="7.625" style="18" bestFit="1" customWidth="1"/>
    <col min="4877" max="5121" width="9" style="18"/>
    <col min="5122" max="5122" width="3.5" style="18" bestFit="1" customWidth="1"/>
    <col min="5123" max="5123" width="13.25" style="18" customWidth="1"/>
    <col min="5124" max="5124" width="12.375" style="18" bestFit="1" customWidth="1"/>
    <col min="5125" max="5126" width="11.5" style="18" bestFit="1" customWidth="1"/>
    <col min="5127" max="5127" width="10.375" style="18" bestFit="1" customWidth="1"/>
    <col min="5128" max="5128" width="10.125" style="18" bestFit="1" customWidth="1"/>
    <col min="5129" max="5129" width="10.375" style="18" bestFit="1" customWidth="1"/>
    <col min="5130" max="5130" width="11.5" style="18" bestFit="1" customWidth="1"/>
    <col min="5131" max="5131" width="10.125" style="18" bestFit="1" customWidth="1"/>
    <col min="5132" max="5132" width="7.625" style="18" bestFit="1" customWidth="1"/>
    <col min="5133" max="5377" width="9" style="18"/>
    <col min="5378" max="5378" width="3.5" style="18" bestFit="1" customWidth="1"/>
    <col min="5379" max="5379" width="13.25" style="18" customWidth="1"/>
    <col min="5380" max="5380" width="12.375" style="18" bestFit="1" customWidth="1"/>
    <col min="5381" max="5382" width="11.5" style="18" bestFit="1" customWidth="1"/>
    <col min="5383" max="5383" width="10.375" style="18" bestFit="1" customWidth="1"/>
    <col min="5384" max="5384" width="10.125" style="18" bestFit="1" customWidth="1"/>
    <col min="5385" max="5385" width="10.375" style="18" bestFit="1" customWidth="1"/>
    <col min="5386" max="5386" width="11.5" style="18" bestFit="1" customWidth="1"/>
    <col min="5387" max="5387" width="10.125" style="18" bestFit="1" customWidth="1"/>
    <col min="5388" max="5388" width="7.625" style="18" bestFit="1" customWidth="1"/>
    <col min="5389" max="5633" width="9" style="18"/>
    <col min="5634" max="5634" width="3.5" style="18" bestFit="1" customWidth="1"/>
    <col min="5635" max="5635" width="13.25" style="18" customWidth="1"/>
    <col min="5636" max="5636" width="12.375" style="18" bestFit="1" customWidth="1"/>
    <col min="5637" max="5638" width="11.5" style="18" bestFit="1" customWidth="1"/>
    <col min="5639" max="5639" width="10.375" style="18" bestFit="1" customWidth="1"/>
    <col min="5640" max="5640" width="10.125" style="18" bestFit="1" customWidth="1"/>
    <col min="5641" max="5641" width="10.375" style="18" bestFit="1" customWidth="1"/>
    <col min="5642" max="5642" width="11.5" style="18" bestFit="1" customWidth="1"/>
    <col min="5643" max="5643" width="10.125" style="18" bestFit="1" customWidth="1"/>
    <col min="5644" max="5644" width="7.625" style="18" bestFit="1" customWidth="1"/>
    <col min="5645" max="5889" width="9" style="18"/>
    <col min="5890" max="5890" width="3.5" style="18" bestFit="1" customWidth="1"/>
    <col min="5891" max="5891" width="13.25" style="18" customWidth="1"/>
    <col min="5892" max="5892" width="12.375" style="18" bestFit="1" customWidth="1"/>
    <col min="5893" max="5894" width="11.5" style="18" bestFit="1" customWidth="1"/>
    <col min="5895" max="5895" width="10.375" style="18" bestFit="1" customWidth="1"/>
    <col min="5896" max="5896" width="10.125" style="18" bestFit="1" customWidth="1"/>
    <col min="5897" max="5897" width="10.375" style="18" bestFit="1" customWidth="1"/>
    <col min="5898" max="5898" width="11.5" style="18" bestFit="1" customWidth="1"/>
    <col min="5899" max="5899" width="10.125" style="18" bestFit="1" customWidth="1"/>
    <col min="5900" max="5900" width="7.625" style="18" bestFit="1" customWidth="1"/>
    <col min="5901" max="6145" width="9" style="18"/>
    <col min="6146" max="6146" width="3.5" style="18" bestFit="1" customWidth="1"/>
    <col min="6147" max="6147" width="13.25" style="18" customWidth="1"/>
    <col min="6148" max="6148" width="12.375" style="18" bestFit="1" customWidth="1"/>
    <col min="6149" max="6150" width="11.5" style="18" bestFit="1" customWidth="1"/>
    <col min="6151" max="6151" width="10.375" style="18" bestFit="1" customWidth="1"/>
    <col min="6152" max="6152" width="10.125" style="18" bestFit="1" customWidth="1"/>
    <col min="6153" max="6153" width="10.375" style="18" bestFit="1" customWidth="1"/>
    <col min="6154" max="6154" width="11.5" style="18" bestFit="1" customWidth="1"/>
    <col min="6155" max="6155" width="10.125" style="18" bestFit="1" customWidth="1"/>
    <col min="6156" max="6156" width="7.625" style="18" bestFit="1" customWidth="1"/>
    <col min="6157" max="6401" width="9" style="18"/>
    <col min="6402" max="6402" width="3.5" style="18" bestFit="1" customWidth="1"/>
    <col min="6403" max="6403" width="13.25" style="18" customWidth="1"/>
    <col min="6404" max="6404" width="12.375" style="18" bestFit="1" customWidth="1"/>
    <col min="6405" max="6406" width="11.5" style="18" bestFit="1" customWidth="1"/>
    <col min="6407" max="6407" width="10.375" style="18" bestFit="1" customWidth="1"/>
    <col min="6408" max="6408" width="10.125" style="18" bestFit="1" customWidth="1"/>
    <col min="6409" max="6409" width="10.375" style="18" bestFit="1" customWidth="1"/>
    <col min="6410" max="6410" width="11.5" style="18" bestFit="1" customWidth="1"/>
    <col min="6411" max="6411" width="10.125" style="18" bestFit="1" customWidth="1"/>
    <col min="6412" max="6412" width="7.625" style="18" bestFit="1" customWidth="1"/>
    <col min="6413" max="6657" width="9" style="18"/>
    <col min="6658" max="6658" width="3.5" style="18" bestFit="1" customWidth="1"/>
    <col min="6659" max="6659" width="13.25" style="18" customWidth="1"/>
    <col min="6660" max="6660" width="12.375" style="18" bestFit="1" customWidth="1"/>
    <col min="6661" max="6662" width="11.5" style="18" bestFit="1" customWidth="1"/>
    <col min="6663" max="6663" width="10.375" style="18" bestFit="1" customWidth="1"/>
    <col min="6664" max="6664" width="10.125" style="18" bestFit="1" customWidth="1"/>
    <col min="6665" max="6665" width="10.375" style="18" bestFit="1" customWidth="1"/>
    <col min="6666" max="6666" width="11.5" style="18" bestFit="1" customWidth="1"/>
    <col min="6667" max="6667" width="10.125" style="18" bestFit="1" customWidth="1"/>
    <col min="6668" max="6668" width="7.625" style="18" bestFit="1" customWidth="1"/>
    <col min="6669" max="6913" width="9" style="18"/>
    <col min="6914" max="6914" width="3.5" style="18" bestFit="1" customWidth="1"/>
    <col min="6915" max="6915" width="13.25" style="18" customWidth="1"/>
    <col min="6916" max="6916" width="12.375" style="18" bestFit="1" customWidth="1"/>
    <col min="6917" max="6918" width="11.5" style="18" bestFit="1" customWidth="1"/>
    <col min="6919" max="6919" width="10.375" style="18" bestFit="1" customWidth="1"/>
    <col min="6920" max="6920" width="10.125" style="18" bestFit="1" customWidth="1"/>
    <col min="6921" max="6921" width="10.375" style="18" bestFit="1" customWidth="1"/>
    <col min="6922" max="6922" width="11.5" style="18" bestFit="1" customWidth="1"/>
    <col min="6923" max="6923" width="10.125" style="18" bestFit="1" customWidth="1"/>
    <col min="6924" max="6924" width="7.625" style="18" bestFit="1" customWidth="1"/>
    <col min="6925" max="7169" width="9" style="18"/>
    <col min="7170" max="7170" width="3.5" style="18" bestFit="1" customWidth="1"/>
    <col min="7171" max="7171" width="13.25" style="18" customWidth="1"/>
    <col min="7172" max="7172" width="12.375" style="18" bestFit="1" customWidth="1"/>
    <col min="7173" max="7174" width="11.5" style="18" bestFit="1" customWidth="1"/>
    <col min="7175" max="7175" width="10.375" style="18" bestFit="1" customWidth="1"/>
    <col min="7176" max="7176" width="10.125" style="18" bestFit="1" customWidth="1"/>
    <col min="7177" max="7177" width="10.375" style="18" bestFit="1" customWidth="1"/>
    <col min="7178" max="7178" width="11.5" style="18" bestFit="1" customWidth="1"/>
    <col min="7179" max="7179" width="10.125" style="18" bestFit="1" customWidth="1"/>
    <col min="7180" max="7180" width="7.625" style="18" bestFit="1" customWidth="1"/>
    <col min="7181" max="7425" width="9" style="18"/>
    <col min="7426" max="7426" width="3.5" style="18" bestFit="1" customWidth="1"/>
    <col min="7427" max="7427" width="13.25" style="18" customWidth="1"/>
    <col min="7428" max="7428" width="12.375" style="18" bestFit="1" customWidth="1"/>
    <col min="7429" max="7430" width="11.5" style="18" bestFit="1" customWidth="1"/>
    <col min="7431" max="7431" width="10.375" style="18" bestFit="1" customWidth="1"/>
    <col min="7432" max="7432" width="10.125" style="18" bestFit="1" customWidth="1"/>
    <col min="7433" max="7433" width="10.375" style="18" bestFit="1" customWidth="1"/>
    <col min="7434" max="7434" width="11.5" style="18" bestFit="1" customWidth="1"/>
    <col min="7435" max="7435" width="10.125" style="18" bestFit="1" customWidth="1"/>
    <col min="7436" max="7436" width="7.625" style="18" bestFit="1" customWidth="1"/>
    <col min="7437" max="7681" width="9" style="18"/>
    <col min="7682" max="7682" width="3.5" style="18" bestFit="1" customWidth="1"/>
    <col min="7683" max="7683" width="13.25" style="18" customWidth="1"/>
    <col min="7684" max="7684" width="12.375" style="18" bestFit="1" customWidth="1"/>
    <col min="7685" max="7686" width="11.5" style="18" bestFit="1" customWidth="1"/>
    <col min="7687" max="7687" width="10.375" style="18" bestFit="1" customWidth="1"/>
    <col min="7688" max="7688" width="10.125" style="18" bestFit="1" customWidth="1"/>
    <col min="7689" max="7689" width="10.375" style="18" bestFit="1" customWidth="1"/>
    <col min="7690" max="7690" width="11.5" style="18" bestFit="1" customWidth="1"/>
    <col min="7691" max="7691" width="10.125" style="18" bestFit="1" customWidth="1"/>
    <col min="7692" max="7692" width="7.625" style="18" bestFit="1" customWidth="1"/>
    <col min="7693" max="7937" width="9" style="18"/>
    <col min="7938" max="7938" width="3.5" style="18" bestFit="1" customWidth="1"/>
    <col min="7939" max="7939" width="13.25" style="18" customWidth="1"/>
    <col min="7940" max="7940" width="12.375" style="18" bestFit="1" customWidth="1"/>
    <col min="7941" max="7942" width="11.5" style="18" bestFit="1" customWidth="1"/>
    <col min="7943" max="7943" width="10.375" style="18" bestFit="1" customWidth="1"/>
    <col min="7944" max="7944" width="10.125" style="18" bestFit="1" customWidth="1"/>
    <col min="7945" max="7945" width="10.375" style="18" bestFit="1" customWidth="1"/>
    <col min="7946" max="7946" width="11.5" style="18" bestFit="1" customWidth="1"/>
    <col min="7947" max="7947" width="10.125" style="18" bestFit="1" customWidth="1"/>
    <col min="7948" max="7948" width="7.625" style="18" bestFit="1" customWidth="1"/>
    <col min="7949" max="8193" width="9" style="18"/>
    <col min="8194" max="8194" width="3.5" style="18" bestFit="1" customWidth="1"/>
    <col min="8195" max="8195" width="13.25" style="18" customWidth="1"/>
    <col min="8196" max="8196" width="12.375" style="18" bestFit="1" customWidth="1"/>
    <col min="8197" max="8198" width="11.5" style="18" bestFit="1" customWidth="1"/>
    <col min="8199" max="8199" width="10.375" style="18" bestFit="1" customWidth="1"/>
    <col min="8200" max="8200" width="10.125" style="18" bestFit="1" customWidth="1"/>
    <col min="8201" max="8201" width="10.375" style="18" bestFit="1" customWidth="1"/>
    <col min="8202" max="8202" width="11.5" style="18" bestFit="1" customWidth="1"/>
    <col min="8203" max="8203" width="10.125" style="18" bestFit="1" customWidth="1"/>
    <col min="8204" max="8204" width="7.625" style="18" bestFit="1" customWidth="1"/>
    <col min="8205" max="8449" width="9" style="18"/>
    <col min="8450" max="8450" width="3.5" style="18" bestFit="1" customWidth="1"/>
    <col min="8451" max="8451" width="13.25" style="18" customWidth="1"/>
    <col min="8452" max="8452" width="12.375" style="18" bestFit="1" customWidth="1"/>
    <col min="8453" max="8454" width="11.5" style="18" bestFit="1" customWidth="1"/>
    <col min="8455" max="8455" width="10.375" style="18" bestFit="1" customWidth="1"/>
    <col min="8456" max="8456" width="10.125" style="18" bestFit="1" customWidth="1"/>
    <col min="8457" max="8457" width="10.375" style="18" bestFit="1" customWidth="1"/>
    <col min="8458" max="8458" width="11.5" style="18" bestFit="1" customWidth="1"/>
    <col min="8459" max="8459" width="10.125" style="18" bestFit="1" customWidth="1"/>
    <col min="8460" max="8460" width="7.625" style="18" bestFit="1" customWidth="1"/>
    <col min="8461" max="8705" width="9" style="18"/>
    <col min="8706" max="8706" width="3.5" style="18" bestFit="1" customWidth="1"/>
    <col min="8707" max="8707" width="13.25" style="18" customWidth="1"/>
    <col min="8708" max="8708" width="12.375" style="18" bestFit="1" customWidth="1"/>
    <col min="8709" max="8710" width="11.5" style="18" bestFit="1" customWidth="1"/>
    <col min="8711" max="8711" width="10.375" style="18" bestFit="1" customWidth="1"/>
    <col min="8712" max="8712" width="10.125" style="18" bestFit="1" customWidth="1"/>
    <col min="8713" max="8713" width="10.375" style="18" bestFit="1" customWidth="1"/>
    <col min="8714" max="8714" width="11.5" style="18" bestFit="1" customWidth="1"/>
    <col min="8715" max="8715" width="10.125" style="18" bestFit="1" customWidth="1"/>
    <col min="8716" max="8716" width="7.625" style="18" bestFit="1" customWidth="1"/>
    <col min="8717" max="8961" width="9" style="18"/>
    <col min="8962" max="8962" width="3.5" style="18" bestFit="1" customWidth="1"/>
    <col min="8963" max="8963" width="13.25" style="18" customWidth="1"/>
    <col min="8964" max="8964" width="12.375" style="18" bestFit="1" customWidth="1"/>
    <col min="8965" max="8966" width="11.5" style="18" bestFit="1" customWidth="1"/>
    <col min="8967" max="8967" width="10.375" style="18" bestFit="1" customWidth="1"/>
    <col min="8968" max="8968" width="10.125" style="18" bestFit="1" customWidth="1"/>
    <col min="8969" max="8969" width="10.375" style="18" bestFit="1" customWidth="1"/>
    <col min="8970" max="8970" width="11.5" style="18" bestFit="1" customWidth="1"/>
    <col min="8971" max="8971" width="10.125" style="18" bestFit="1" customWidth="1"/>
    <col min="8972" max="8972" width="7.625" style="18" bestFit="1" customWidth="1"/>
    <col min="8973" max="9217" width="9" style="18"/>
    <col min="9218" max="9218" width="3.5" style="18" bestFit="1" customWidth="1"/>
    <col min="9219" max="9219" width="13.25" style="18" customWidth="1"/>
    <col min="9220" max="9220" width="12.375" style="18" bestFit="1" customWidth="1"/>
    <col min="9221" max="9222" width="11.5" style="18" bestFit="1" customWidth="1"/>
    <col min="9223" max="9223" width="10.375" style="18" bestFit="1" customWidth="1"/>
    <col min="9224" max="9224" width="10.125" style="18" bestFit="1" customWidth="1"/>
    <col min="9225" max="9225" width="10.375" style="18" bestFit="1" customWidth="1"/>
    <col min="9226" max="9226" width="11.5" style="18" bestFit="1" customWidth="1"/>
    <col min="9227" max="9227" width="10.125" style="18" bestFit="1" customWidth="1"/>
    <col min="9228" max="9228" width="7.625" style="18" bestFit="1" customWidth="1"/>
    <col min="9229" max="9473" width="9" style="18"/>
    <col min="9474" max="9474" width="3.5" style="18" bestFit="1" customWidth="1"/>
    <col min="9475" max="9475" width="13.25" style="18" customWidth="1"/>
    <col min="9476" max="9476" width="12.375" style="18" bestFit="1" customWidth="1"/>
    <col min="9477" max="9478" width="11.5" style="18" bestFit="1" customWidth="1"/>
    <col min="9479" max="9479" width="10.375" style="18" bestFit="1" customWidth="1"/>
    <col min="9480" max="9480" width="10.125" style="18" bestFit="1" customWidth="1"/>
    <col min="9481" max="9481" width="10.375" style="18" bestFit="1" customWidth="1"/>
    <col min="9482" max="9482" width="11.5" style="18" bestFit="1" customWidth="1"/>
    <col min="9483" max="9483" width="10.125" style="18" bestFit="1" customWidth="1"/>
    <col min="9484" max="9484" width="7.625" style="18" bestFit="1" customWidth="1"/>
    <col min="9485" max="9729" width="9" style="18"/>
    <col min="9730" max="9730" width="3.5" style="18" bestFit="1" customWidth="1"/>
    <col min="9731" max="9731" width="13.25" style="18" customWidth="1"/>
    <col min="9732" max="9732" width="12.375" style="18" bestFit="1" customWidth="1"/>
    <col min="9733" max="9734" width="11.5" style="18" bestFit="1" customWidth="1"/>
    <col min="9735" max="9735" width="10.375" style="18" bestFit="1" customWidth="1"/>
    <col min="9736" max="9736" width="10.125" style="18" bestFit="1" customWidth="1"/>
    <col min="9737" max="9737" width="10.375" style="18" bestFit="1" customWidth="1"/>
    <col min="9738" max="9738" width="11.5" style="18" bestFit="1" customWidth="1"/>
    <col min="9739" max="9739" width="10.125" style="18" bestFit="1" customWidth="1"/>
    <col min="9740" max="9740" width="7.625" style="18" bestFit="1" customWidth="1"/>
    <col min="9741" max="9985" width="9" style="18"/>
    <col min="9986" max="9986" width="3.5" style="18" bestFit="1" customWidth="1"/>
    <col min="9987" max="9987" width="13.25" style="18" customWidth="1"/>
    <col min="9988" max="9988" width="12.375" style="18" bestFit="1" customWidth="1"/>
    <col min="9989" max="9990" width="11.5" style="18" bestFit="1" customWidth="1"/>
    <col min="9991" max="9991" width="10.375" style="18" bestFit="1" customWidth="1"/>
    <col min="9992" max="9992" width="10.125" style="18" bestFit="1" customWidth="1"/>
    <col min="9993" max="9993" width="10.375" style="18" bestFit="1" customWidth="1"/>
    <col min="9994" max="9994" width="11.5" style="18" bestFit="1" customWidth="1"/>
    <col min="9995" max="9995" width="10.125" style="18" bestFit="1" customWidth="1"/>
    <col min="9996" max="9996" width="7.625" style="18" bestFit="1" customWidth="1"/>
    <col min="9997" max="10241" width="9" style="18"/>
    <col min="10242" max="10242" width="3.5" style="18" bestFit="1" customWidth="1"/>
    <col min="10243" max="10243" width="13.25" style="18" customWidth="1"/>
    <col min="10244" max="10244" width="12.375" style="18" bestFit="1" customWidth="1"/>
    <col min="10245" max="10246" width="11.5" style="18" bestFit="1" customWidth="1"/>
    <col min="10247" max="10247" width="10.375" style="18" bestFit="1" customWidth="1"/>
    <col min="10248" max="10248" width="10.125" style="18" bestFit="1" customWidth="1"/>
    <col min="10249" max="10249" width="10.375" style="18" bestFit="1" customWidth="1"/>
    <col min="10250" max="10250" width="11.5" style="18" bestFit="1" customWidth="1"/>
    <col min="10251" max="10251" width="10.125" style="18" bestFit="1" customWidth="1"/>
    <col min="10252" max="10252" width="7.625" style="18" bestFit="1" customWidth="1"/>
    <col min="10253" max="10497" width="9" style="18"/>
    <col min="10498" max="10498" width="3.5" style="18" bestFit="1" customWidth="1"/>
    <col min="10499" max="10499" width="13.25" style="18" customWidth="1"/>
    <col min="10500" max="10500" width="12.375" style="18" bestFit="1" customWidth="1"/>
    <col min="10501" max="10502" width="11.5" style="18" bestFit="1" customWidth="1"/>
    <col min="10503" max="10503" width="10.375" style="18" bestFit="1" customWidth="1"/>
    <col min="10504" max="10504" width="10.125" style="18" bestFit="1" customWidth="1"/>
    <col min="10505" max="10505" width="10.375" style="18" bestFit="1" customWidth="1"/>
    <col min="10506" max="10506" width="11.5" style="18" bestFit="1" customWidth="1"/>
    <col min="10507" max="10507" width="10.125" style="18" bestFit="1" customWidth="1"/>
    <col min="10508" max="10508" width="7.625" style="18" bestFit="1" customWidth="1"/>
    <col min="10509" max="10753" width="9" style="18"/>
    <col min="10754" max="10754" width="3.5" style="18" bestFit="1" customWidth="1"/>
    <col min="10755" max="10755" width="13.25" style="18" customWidth="1"/>
    <col min="10756" max="10756" width="12.375" style="18" bestFit="1" customWidth="1"/>
    <col min="10757" max="10758" width="11.5" style="18" bestFit="1" customWidth="1"/>
    <col min="10759" max="10759" width="10.375" style="18" bestFit="1" customWidth="1"/>
    <col min="10760" max="10760" width="10.125" style="18" bestFit="1" customWidth="1"/>
    <col min="10761" max="10761" width="10.375" style="18" bestFit="1" customWidth="1"/>
    <col min="10762" max="10762" width="11.5" style="18" bestFit="1" customWidth="1"/>
    <col min="10763" max="10763" width="10.125" style="18" bestFit="1" customWidth="1"/>
    <col min="10764" max="10764" width="7.625" style="18" bestFit="1" customWidth="1"/>
    <col min="10765" max="11009" width="9" style="18"/>
    <col min="11010" max="11010" width="3.5" style="18" bestFit="1" customWidth="1"/>
    <col min="11011" max="11011" width="13.25" style="18" customWidth="1"/>
    <col min="11012" max="11012" width="12.375" style="18" bestFit="1" customWidth="1"/>
    <col min="11013" max="11014" width="11.5" style="18" bestFit="1" customWidth="1"/>
    <col min="11015" max="11015" width="10.375" style="18" bestFit="1" customWidth="1"/>
    <col min="11016" max="11016" width="10.125" style="18" bestFit="1" customWidth="1"/>
    <col min="11017" max="11017" width="10.375" style="18" bestFit="1" customWidth="1"/>
    <col min="11018" max="11018" width="11.5" style="18" bestFit="1" customWidth="1"/>
    <col min="11019" max="11019" width="10.125" style="18" bestFit="1" customWidth="1"/>
    <col min="11020" max="11020" width="7.625" style="18" bestFit="1" customWidth="1"/>
    <col min="11021" max="11265" width="9" style="18"/>
    <col min="11266" max="11266" width="3.5" style="18" bestFit="1" customWidth="1"/>
    <col min="11267" max="11267" width="13.25" style="18" customWidth="1"/>
    <col min="11268" max="11268" width="12.375" style="18" bestFit="1" customWidth="1"/>
    <col min="11269" max="11270" width="11.5" style="18" bestFit="1" customWidth="1"/>
    <col min="11271" max="11271" width="10.375" style="18" bestFit="1" customWidth="1"/>
    <col min="11272" max="11272" width="10.125" style="18" bestFit="1" customWidth="1"/>
    <col min="11273" max="11273" width="10.375" style="18" bestFit="1" customWidth="1"/>
    <col min="11274" max="11274" width="11.5" style="18" bestFit="1" customWidth="1"/>
    <col min="11275" max="11275" width="10.125" style="18" bestFit="1" customWidth="1"/>
    <col min="11276" max="11276" width="7.625" style="18" bestFit="1" customWidth="1"/>
    <col min="11277" max="11521" width="9" style="18"/>
    <col min="11522" max="11522" width="3.5" style="18" bestFit="1" customWidth="1"/>
    <col min="11523" max="11523" width="13.25" style="18" customWidth="1"/>
    <col min="11524" max="11524" width="12.375" style="18" bestFit="1" customWidth="1"/>
    <col min="11525" max="11526" width="11.5" style="18" bestFit="1" customWidth="1"/>
    <col min="11527" max="11527" width="10.375" style="18" bestFit="1" customWidth="1"/>
    <col min="11528" max="11528" width="10.125" style="18" bestFit="1" customWidth="1"/>
    <col min="11529" max="11529" width="10.375" style="18" bestFit="1" customWidth="1"/>
    <col min="11530" max="11530" width="11.5" style="18" bestFit="1" customWidth="1"/>
    <col min="11531" max="11531" width="10.125" style="18" bestFit="1" customWidth="1"/>
    <col min="11532" max="11532" width="7.625" style="18" bestFit="1" customWidth="1"/>
    <col min="11533" max="11777" width="9" style="18"/>
    <col min="11778" max="11778" width="3.5" style="18" bestFit="1" customWidth="1"/>
    <col min="11779" max="11779" width="13.25" style="18" customWidth="1"/>
    <col min="11780" max="11780" width="12.375" style="18" bestFit="1" customWidth="1"/>
    <col min="11781" max="11782" width="11.5" style="18" bestFit="1" customWidth="1"/>
    <col min="11783" max="11783" width="10.375" style="18" bestFit="1" customWidth="1"/>
    <col min="11784" max="11784" width="10.125" style="18" bestFit="1" customWidth="1"/>
    <col min="11785" max="11785" width="10.375" style="18" bestFit="1" customWidth="1"/>
    <col min="11786" max="11786" width="11.5" style="18" bestFit="1" customWidth="1"/>
    <col min="11787" max="11787" width="10.125" style="18" bestFit="1" customWidth="1"/>
    <col min="11788" max="11788" width="7.625" style="18" bestFit="1" customWidth="1"/>
    <col min="11789" max="12033" width="9" style="18"/>
    <col min="12034" max="12034" width="3.5" style="18" bestFit="1" customWidth="1"/>
    <col min="12035" max="12035" width="13.25" style="18" customWidth="1"/>
    <col min="12036" max="12036" width="12.375" style="18" bestFit="1" customWidth="1"/>
    <col min="12037" max="12038" width="11.5" style="18" bestFit="1" customWidth="1"/>
    <col min="12039" max="12039" width="10.375" style="18" bestFit="1" customWidth="1"/>
    <col min="12040" max="12040" width="10.125" style="18" bestFit="1" customWidth="1"/>
    <col min="12041" max="12041" width="10.375" style="18" bestFit="1" customWidth="1"/>
    <col min="12042" max="12042" width="11.5" style="18" bestFit="1" customWidth="1"/>
    <col min="12043" max="12043" width="10.125" style="18" bestFit="1" customWidth="1"/>
    <col min="12044" max="12044" width="7.625" style="18" bestFit="1" customWidth="1"/>
    <col min="12045" max="12289" width="9" style="18"/>
    <col min="12290" max="12290" width="3.5" style="18" bestFit="1" customWidth="1"/>
    <col min="12291" max="12291" width="13.25" style="18" customWidth="1"/>
    <col min="12292" max="12292" width="12.375" style="18" bestFit="1" customWidth="1"/>
    <col min="12293" max="12294" width="11.5" style="18" bestFit="1" customWidth="1"/>
    <col min="12295" max="12295" width="10.375" style="18" bestFit="1" customWidth="1"/>
    <col min="12296" max="12296" width="10.125" style="18" bestFit="1" customWidth="1"/>
    <col min="12297" max="12297" width="10.375" style="18" bestFit="1" customWidth="1"/>
    <col min="12298" max="12298" width="11.5" style="18" bestFit="1" customWidth="1"/>
    <col min="12299" max="12299" width="10.125" style="18" bestFit="1" customWidth="1"/>
    <col min="12300" max="12300" width="7.625" style="18" bestFit="1" customWidth="1"/>
    <col min="12301" max="12545" width="9" style="18"/>
    <col min="12546" max="12546" width="3.5" style="18" bestFit="1" customWidth="1"/>
    <col min="12547" max="12547" width="13.25" style="18" customWidth="1"/>
    <col min="12548" max="12548" width="12.375" style="18" bestFit="1" customWidth="1"/>
    <col min="12549" max="12550" width="11.5" style="18" bestFit="1" customWidth="1"/>
    <col min="12551" max="12551" width="10.375" style="18" bestFit="1" customWidth="1"/>
    <col min="12552" max="12552" width="10.125" style="18" bestFit="1" customWidth="1"/>
    <col min="12553" max="12553" width="10.375" style="18" bestFit="1" customWidth="1"/>
    <col min="12554" max="12554" width="11.5" style="18" bestFit="1" customWidth="1"/>
    <col min="12555" max="12555" width="10.125" style="18" bestFit="1" customWidth="1"/>
    <col min="12556" max="12556" width="7.625" style="18" bestFit="1" customWidth="1"/>
    <col min="12557" max="12801" width="9" style="18"/>
    <col min="12802" max="12802" width="3.5" style="18" bestFit="1" customWidth="1"/>
    <col min="12803" max="12803" width="13.25" style="18" customWidth="1"/>
    <col min="12804" max="12804" width="12.375" style="18" bestFit="1" customWidth="1"/>
    <col min="12805" max="12806" width="11.5" style="18" bestFit="1" customWidth="1"/>
    <col min="12807" max="12807" width="10.375" style="18" bestFit="1" customWidth="1"/>
    <col min="12808" max="12808" width="10.125" style="18" bestFit="1" customWidth="1"/>
    <col min="12809" max="12809" width="10.375" style="18" bestFit="1" customWidth="1"/>
    <col min="12810" max="12810" width="11.5" style="18" bestFit="1" customWidth="1"/>
    <col min="12811" max="12811" width="10.125" style="18" bestFit="1" customWidth="1"/>
    <col min="12812" max="12812" width="7.625" style="18" bestFit="1" customWidth="1"/>
    <col min="12813" max="13057" width="9" style="18"/>
    <col min="13058" max="13058" width="3.5" style="18" bestFit="1" customWidth="1"/>
    <col min="13059" max="13059" width="13.25" style="18" customWidth="1"/>
    <col min="13060" max="13060" width="12.375" style="18" bestFit="1" customWidth="1"/>
    <col min="13061" max="13062" width="11.5" style="18" bestFit="1" customWidth="1"/>
    <col min="13063" max="13063" width="10.375" style="18" bestFit="1" customWidth="1"/>
    <col min="13064" max="13064" width="10.125" style="18" bestFit="1" customWidth="1"/>
    <col min="13065" max="13065" width="10.375" style="18" bestFit="1" customWidth="1"/>
    <col min="13066" max="13066" width="11.5" style="18" bestFit="1" customWidth="1"/>
    <col min="13067" max="13067" width="10.125" style="18" bestFit="1" customWidth="1"/>
    <col min="13068" max="13068" width="7.625" style="18" bestFit="1" customWidth="1"/>
    <col min="13069" max="13313" width="9" style="18"/>
    <col min="13314" max="13314" width="3.5" style="18" bestFit="1" customWidth="1"/>
    <col min="13315" max="13315" width="13.25" style="18" customWidth="1"/>
    <col min="13316" max="13316" width="12.375" style="18" bestFit="1" customWidth="1"/>
    <col min="13317" max="13318" width="11.5" style="18" bestFit="1" customWidth="1"/>
    <col min="13319" max="13319" width="10.375" style="18" bestFit="1" customWidth="1"/>
    <col min="13320" max="13320" width="10.125" style="18" bestFit="1" customWidth="1"/>
    <col min="13321" max="13321" width="10.375" style="18" bestFit="1" customWidth="1"/>
    <col min="13322" max="13322" width="11.5" style="18" bestFit="1" customWidth="1"/>
    <col min="13323" max="13323" width="10.125" style="18" bestFit="1" customWidth="1"/>
    <col min="13324" max="13324" width="7.625" style="18" bestFit="1" customWidth="1"/>
    <col min="13325" max="13569" width="9" style="18"/>
    <col min="13570" max="13570" width="3.5" style="18" bestFit="1" customWidth="1"/>
    <col min="13571" max="13571" width="13.25" style="18" customWidth="1"/>
    <col min="13572" max="13572" width="12.375" style="18" bestFit="1" customWidth="1"/>
    <col min="13573" max="13574" width="11.5" style="18" bestFit="1" customWidth="1"/>
    <col min="13575" max="13575" width="10.375" style="18" bestFit="1" customWidth="1"/>
    <col min="13576" max="13576" width="10.125" style="18" bestFit="1" customWidth="1"/>
    <col min="13577" max="13577" width="10.375" style="18" bestFit="1" customWidth="1"/>
    <col min="13578" max="13578" width="11.5" style="18" bestFit="1" customWidth="1"/>
    <col min="13579" max="13579" width="10.125" style="18" bestFit="1" customWidth="1"/>
    <col min="13580" max="13580" width="7.625" style="18" bestFit="1" customWidth="1"/>
    <col min="13581" max="13825" width="9" style="18"/>
    <col min="13826" max="13826" width="3.5" style="18" bestFit="1" customWidth="1"/>
    <col min="13827" max="13827" width="13.25" style="18" customWidth="1"/>
    <col min="13828" max="13828" width="12.375" style="18" bestFit="1" customWidth="1"/>
    <col min="13829" max="13830" width="11.5" style="18" bestFit="1" customWidth="1"/>
    <col min="13831" max="13831" width="10.375" style="18" bestFit="1" customWidth="1"/>
    <col min="13832" max="13832" width="10.125" style="18" bestFit="1" customWidth="1"/>
    <col min="13833" max="13833" width="10.375" style="18" bestFit="1" customWidth="1"/>
    <col min="13834" max="13834" width="11.5" style="18" bestFit="1" customWidth="1"/>
    <col min="13835" max="13835" width="10.125" style="18" bestFit="1" customWidth="1"/>
    <col min="13836" max="13836" width="7.625" style="18" bestFit="1" customWidth="1"/>
    <col min="13837" max="14081" width="9" style="18"/>
    <col min="14082" max="14082" width="3.5" style="18" bestFit="1" customWidth="1"/>
    <col min="14083" max="14083" width="13.25" style="18" customWidth="1"/>
    <col min="14084" max="14084" width="12.375" style="18" bestFit="1" customWidth="1"/>
    <col min="14085" max="14086" width="11.5" style="18" bestFit="1" customWidth="1"/>
    <col min="14087" max="14087" width="10.375" style="18" bestFit="1" customWidth="1"/>
    <col min="14088" max="14088" width="10.125" style="18" bestFit="1" customWidth="1"/>
    <col min="14089" max="14089" width="10.375" style="18" bestFit="1" customWidth="1"/>
    <col min="14090" max="14090" width="11.5" style="18" bestFit="1" customWidth="1"/>
    <col min="14091" max="14091" width="10.125" style="18" bestFit="1" customWidth="1"/>
    <col min="14092" max="14092" width="7.625" style="18" bestFit="1" customWidth="1"/>
    <col min="14093" max="14337" width="9" style="18"/>
    <col min="14338" max="14338" width="3.5" style="18" bestFit="1" customWidth="1"/>
    <col min="14339" max="14339" width="13.25" style="18" customWidth="1"/>
    <col min="14340" max="14340" width="12.375" style="18" bestFit="1" customWidth="1"/>
    <col min="14341" max="14342" width="11.5" style="18" bestFit="1" customWidth="1"/>
    <col min="14343" max="14343" width="10.375" style="18" bestFit="1" customWidth="1"/>
    <col min="14344" max="14344" width="10.125" style="18" bestFit="1" customWidth="1"/>
    <col min="14345" max="14345" width="10.375" style="18" bestFit="1" customWidth="1"/>
    <col min="14346" max="14346" width="11.5" style="18" bestFit="1" customWidth="1"/>
    <col min="14347" max="14347" width="10.125" style="18" bestFit="1" customWidth="1"/>
    <col min="14348" max="14348" width="7.625" style="18" bestFit="1" customWidth="1"/>
    <col min="14349" max="14593" width="9" style="18"/>
    <col min="14594" max="14594" width="3.5" style="18" bestFit="1" customWidth="1"/>
    <col min="14595" max="14595" width="13.25" style="18" customWidth="1"/>
    <col min="14596" max="14596" width="12.375" style="18" bestFit="1" customWidth="1"/>
    <col min="14597" max="14598" width="11.5" style="18" bestFit="1" customWidth="1"/>
    <col min="14599" max="14599" width="10.375" style="18" bestFit="1" customWidth="1"/>
    <col min="14600" max="14600" width="10.125" style="18" bestFit="1" customWidth="1"/>
    <col min="14601" max="14601" width="10.375" style="18" bestFit="1" customWidth="1"/>
    <col min="14602" max="14602" width="11.5" style="18" bestFit="1" customWidth="1"/>
    <col min="14603" max="14603" width="10.125" style="18" bestFit="1" customWidth="1"/>
    <col min="14604" max="14604" width="7.625" style="18" bestFit="1" customWidth="1"/>
    <col min="14605" max="14849" width="9" style="18"/>
    <col min="14850" max="14850" width="3.5" style="18" bestFit="1" customWidth="1"/>
    <col min="14851" max="14851" width="13.25" style="18" customWidth="1"/>
    <col min="14852" max="14852" width="12.375" style="18" bestFit="1" customWidth="1"/>
    <col min="14853" max="14854" width="11.5" style="18" bestFit="1" customWidth="1"/>
    <col min="14855" max="14855" width="10.375" style="18" bestFit="1" customWidth="1"/>
    <col min="14856" max="14856" width="10.125" style="18" bestFit="1" customWidth="1"/>
    <col min="14857" max="14857" width="10.375" style="18" bestFit="1" customWidth="1"/>
    <col min="14858" max="14858" width="11.5" style="18" bestFit="1" customWidth="1"/>
    <col min="14859" max="14859" width="10.125" style="18" bestFit="1" customWidth="1"/>
    <col min="14860" max="14860" width="7.625" style="18" bestFit="1" customWidth="1"/>
    <col min="14861" max="15105" width="9" style="18"/>
    <col min="15106" max="15106" width="3.5" style="18" bestFit="1" customWidth="1"/>
    <col min="15107" max="15107" width="13.25" style="18" customWidth="1"/>
    <col min="15108" max="15108" width="12.375" style="18" bestFit="1" customWidth="1"/>
    <col min="15109" max="15110" width="11.5" style="18" bestFit="1" customWidth="1"/>
    <col min="15111" max="15111" width="10.375" style="18" bestFit="1" customWidth="1"/>
    <col min="15112" max="15112" width="10.125" style="18" bestFit="1" customWidth="1"/>
    <col min="15113" max="15113" width="10.375" style="18" bestFit="1" customWidth="1"/>
    <col min="15114" max="15114" width="11.5" style="18" bestFit="1" customWidth="1"/>
    <col min="15115" max="15115" width="10.125" style="18" bestFit="1" customWidth="1"/>
    <col min="15116" max="15116" width="7.625" style="18" bestFit="1" customWidth="1"/>
    <col min="15117" max="15361" width="9" style="18"/>
    <col min="15362" max="15362" width="3.5" style="18" bestFit="1" customWidth="1"/>
    <col min="15363" max="15363" width="13.25" style="18" customWidth="1"/>
    <col min="15364" max="15364" width="12.375" style="18" bestFit="1" customWidth="1"/>
    <col min="15365" max="15366" width="11.5" style="18" bestFit="1" customWidth="1"/>
    <col min="15367" max="15367" width="10.375" style="18" bestFit="1" customWidth="1"/>
    <col min="15368" max="15368" width="10.125" style="18" bestFit="1" customWidth="1"/>
    <col min="15369" max="15369" width="10.375" style="18" bestFit="1" customWidth="1"/>
    <col min="15370" max="15370" width="11.5" style="18" bestFit="1" customWidth="1"/>
    <col min="15371" max="15371" width="10.125" style="18" bestFit="1" customWidth="1"/>
    <col min="15372" max="15372" width="7.625" style="18" bestFit="1" customWidth="1"/>
    <col min="15373" max="15617" width="9" style="18"/>
    <col min="15618" max="15618" width="3.5" style="18" bestFit="1" customWidth="1"/>
    <col min="15619" max="15619" width="13.25" style="18" customWidth="1"/>
    <col min="15620" max="15620" width="12.375" style="18" bestFit="1" customWidth="1"/>
    <col min="15621" max="15622" width="11.5" style="18" bestFit="1" customWidth="1"/>
    <col min="15623" max="15623" width="10.375" style="18" bestFit="1" customWidth="1"/>
    <col min="15624" max="15624" width="10.125" style="18" bestFit="1" customWidth="1"/>
    <col min="15625" max="15625" width="10.375" style="18" bestFit="1" customWidth="1"/>
    <col min="15626" max="15626" width="11.5" style="18" bestFit="1" customWidth="1"/>
    <col min="15627" max="15627" width="10.125" style="18" bestFit="1" customWidth="1"/>
    <col min="15628" max="15628" width="7.625" style="18" bestFit="1" customWidth="1"/>
    <col min="15629" max="15873" width="9" style="18"/>
    <col min="15874" max="15874" width="3.5" style="18" bestFit="1" customWidth="1"/>
    <col min="15875" max="15875" width="13.25" style="18" customWidth="1"/>
    <col min="15876" max="15876" width="12.375" style="18" bestFit="1" customWidth="1"/>
    <col min="15877" max="15878" width="11.5" style="18" bestFit="1" customWidth="1"/>
    <col min="15879" max="15879" width="10.375" style="18" bestFit="1" customWidth="1"/>
    <col min="15880" max="15880" width="10.125" style="18" bestFit="1" customWidth="1"/>
    <col min="15881" max="15881" width="10.375" style="18" bestFit="1" customWidth="1"/>
    <col min="15882" max="15882" width="11.5" style="18" bestFit="1" customWidth="1"/>
    <col min="15883" max="15883" width="10.125" style="18" bestFit="1" customWidth="1"/>
    <col min="15884" max="15884" width="7.625" style="18" bestFit="1" customWidth="1"/>
    <col min="15885" max="16129" width="9" style="18"/>
    <col min="16130" max="16130" width="3.5" style="18" bestFit="1" customWidth="1"/>
    <col min="16131" max="16131" width="13.25" style="18" customWidth="1"/>
    <col min="16132" max="16132" width="12.375" style="18" bestFit="1" customWidth="1"/>
    <col min="16133" max="16134" width="11.5" style="18" bestFit="1" customWidth="1"/>
    <col min="16135" max="16135" width="10.375" style="18" bestFit="1" customWidth="1"/>
    <col min="16136" max="16136" width="10.125" style="18" bestFit="1" customWidth="1"/>
    <col min="16137" max="16137" width="10.375" style="18" bestFit="1" customWidth="1"/>
    <col min="16138" max="16138" width="11.5" style="18" bestFit="1" customWidth="1"/>
    <col min="16139" max="16139" width="10.125" style="18" bestFit="1" customWidth="1"/>
    <col min="16140" max="16140" width="7.625" style="18" bestFit="1" customWidth="1"/>
    <col min="16141" max="16384" width="9" style="18"/>
  </cols>
  <sheetData>
    <row r="1" spans="1:41" ht="19.5" thickBot="1">
      <c r="A1" s="8"/>
      <c r="B1" s="17" t="s">
        <v>89</v>
      </c>
      <c r="D1" s="60"/>
    </row>
    <row r="2" spans="1:41" ht="22.5" customHeight="1">
      <c r="A2" s="1"/>
      <c r="B2" s="102" t="s">
        <v>34</v>
      </c>
      <c r="C2" s="103"/>
      <c r="D2" s="108" t="s">
        <v>92</v>
      </c>
      <c r="E2" s="109"/>
      <c r="F2" s="109"/>
      <c r="G2" s="109"/>
      <c r="H2" s="109"/>
      <c r="I2" s="109"/>
      <c r="J2" s="109"/>
      <c r="K2" s="110" t="s">
        <v>33</v>
      </c>
      <c r="L2" s="116"/>
    </row>
    <row r="3" spans="1:41" ht="22.5" customHeight="1">
      <c r="A3" s="1"/>
      <c r="B3" s="104"/>
      <c r="C3" s="105"/>
      <c r="D3" s="111" t="s">
        <v>32</v>
      </c>
      <c r="E3" s="113" t="s">
        <v>31</v>
      </c>
      <c r="F3" s="113"/>
      <c r="G3" s="113"/>
      <c r="H3" s="113"/>
      <c r="I3" s="113"/>
      <c r="J3" s="114" t="s">
        <v>30</v>
      </c>
      <c r="K3" s="118" t="s">
        <v>29</v>
      </c>
      <c r="L3" s="119" t="s">
        <v>28</v>
      </c>
    </row>
    <row r="4" spans="1:41" ht="22.5" customHeight="1" thickBot="1">
      <c r="A4" s="1"/>
      <c r="B4" s="106"/>
      <c r="C4" s="107"/>
      <c r="D4" s="112"/>
      <c r="E4" s="14" t="s">
        <v>0</v>
      </c>
      <c r="F4" s="13" t="s">
        <v>27</v>
      </c>
      <c r="G4" s="13" t="s">
        <v>35</v>
      </c>
      <c r="H4" s="12" t="s">
        <v>26</v>
      </c>
      <c r="I4" s="11" t="s">
        <v>19</v>
      </c>
      <c r="J4" s="117"/>
      <c r="K4" s="115"/>
      <c r="L4" s="120"/>
    </row>
    <row r="5" spans="1:41" s="22" customFormat="1" ht="23.1" customHeight="1">
      <c r="A5" s="4"/>
      <c r="B5" s="19">
        <v>1</v>
      </c>
      <c r="C5" s="20" t="s">
        <v>1</v>
      </c>
      <c r="D5" s="68">
        <f>+E5+J5</f>
        <v>81515</v>
      </c>
      <c r="E5" s="21">
        <f>SUM(F5:I5)</f>
        <v>46039</v>
      </c>
      <c r="F5" s="10">
        <v>31369</v>
      </c>
      <c r="G5" s="10">
        <v>7984</v>
      </c>
      <c r="H5" s="10">
        <v>3312</v>
      </c>
      <c r="I5" s="9">
        <v>3374</v>
      </c>
      <c r="J5" s="16">
        <v>35476</v>
      </c>
      <c r="K5" s="15">
        <v>777</v>
      </c>
      <c r="L5" s="75">
        <v>777</v>
      </c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  <c r="AA5" s="37"/>
      <c r="AB5" s="37"/>
      <c r="AC5" s="37"/>
      <c r="AD5" s="37"/>
      <c r="AE5" s="37"/>
      <c r="AF5" s="37"/>
      <c r="AG5" s="37"/>
      <c r="AH5" s="37"/>
      <c r="AI5" s="37"/>
      <c r="AJ5" s="37"/>
      <c r="AK5" s="37"/>
      <c r="AL5" s="37"/>
      <c r="AM5" s="37"/>
      <c r="AN5" s="37"/>
      <c r="AO5" s="37"/>
    </row>
    <row r="6" spans="1:41" s="22" customFormat="1" ht="23.1" customHeight="1" thickBot="1">
      <c r="A6" s="4"/>
      <c r="B6" s="23">
        <v>2</v>
      </c>
      <c r="C6" s="24" t="s">
        <v>2</v>
      </c>
      <c r="D6" s="68">
        <f>+E6+J6</f>
        <v>37237</v>
      </c>
      <c r="E6" s="21">
        <f>SUM(F6:I6)</f>
        <v>18215</v>
      </c>
      <c r="F6" s="10">
        <v>12150</v>
      </c>
      <c r="G6" s="10">
        <v>5739</v>
      </c>
      <c r="H6" s="10">
        <v>0</v>
      </c>
      <c r="I6" s="9">
        <v>326</v>
      </c>
      <c r="J6" s="16">
        <v>19022</v>
      </c>
      <c r="K6" s="15">
        <v>2153</v>
      </c>
      <c r="L6" s="75">
        <v>2153</v>
      </c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  <c r="AF6" s="37"/>
      <c r="AG6" s="37"/>
      <c r="AH6" s="37"/>
      <c r="AI6" s="37"/>
      <c r="AJ6" s="37"/>
      <c r="AK6" s="37"/>
      <c r="AL6" s="37"/>
      <c r="AM6" s="37"/>
      <c r="AN6" s="37"/>
      <c r="AO6" s="37"/>
    </row>
    <row r="7" spans="1:41" s="30" customFormat="1" ht="23.1" customHeight="1" thickBot="1">
      <c r="A7" s="7"/>
      <c r="B7" s="121" t="s">
        <v>25</v>
      </c>
      <c r="C7" s="122"/>
      <c r="D7" s="25">
        <f t="shared" ref="D7:L7" si="0">SUM(D5:D6)</f>
        <v>118752</v>
      </c>
      <c r="E7" s="26">
        <f t="shared" si="0"/>
        <v>64254</v>
      </c>
      <c r="F7" s="27">
        <f t="shared" si="0"/>
        <v>43519</v>
      </c>
      <c r="G7" s="27">
        <f t="shared" si="0"/>
        <v>13723</v>
      </c>
      <c r="H7" s="27">
        <f t="shared" si="0"/>
        <v>3312</v>
      </c>
      <c r="I7" s="25">
        <f t="shared" si="0"/>
        <v>3700</v>
      </c>
      <c r="J7" s="28">
        <f t="shared" si="0"/>
        <v>54498</v>
      </c>
      <c r="K7" s="26">
        <f t="shared" si="0"/>
        <v>2930</v>
      </c>
      <c r="L7" s="29">
        <f t="shared" si="0"/>
        <v>2930</v>
      </c>
      <c r="M7" s="61"/>
      <c r="N7" s="61"/>
      <c r="O7" s="61"/>
      <c r="P7" s="61"/>
      <c r="Q7" s="61"/>
      <c r="R7" s="61"/>
      <c r="S7" s="61"/>
      <c r="T7" s="61"/>
      <c r="U7" s="61"/>
      <c r="V7" s="61"/>
      <c r="W7" s="61"/>
      <c r="X7" s="61"/>
      <c r="Y7" s="61"/>
      <c r="Z7" s="61"/>
      <c r="AA7" s="61"/>
      <c r="AB7" s="61"/>
      <c r="AC7" s="61"/>
      <c r="AD7" s="61"/>
      <c r="AE7" s="61"/>
      <c r="AF7" s="61"/>
      <c r="AG7" s="61"/>
      <c r="AH7" s="61"/>
      <c r="AI7" s="61"/>
      <c r="AJ7" s="61"/>
      <c r="AK7" s="61"/>
      <c r="AL7" s="61"/>
      <c r="AM7" s="61"/>
      <c r="AN7" s="61"/>
      <c r="AO7" s="61"/>
    </row>
    <row r="8" spans="1:41" s="22" customFormat="1" ht="23.1" customHeight="1">
      <c r="A8" s="5"/>
      <c r="B8" s="31">
        <v>1</v>
      </c>
      <c r="C8" s="32" t="s">
        <v>24</v>
      </c>
      <c r="D8" s="68">
        <f>+E8+J8</f>
        <v>1958</v>
      </c>
      <c r="E8" s="21">
        <f>SUM(F8:I8)</f>
        <v>1808</v>
      </c>
      <c r="F8" s="10">
        <v>992</v>
      </c>
      <c r="G8" s="10">
        <v>744</v>
      </c>
      <c r="H8" s="10">
        <v>0</v>
      </c>
      <c r="I8" s="45">
        <v>72</v>
      </c>
      <c r="J8" s="52">
        <v>150</v>
      </c>
      <c r="K8" s="38">
        <v>8</v>
      </c>
      <c r="L8" s="75">
        <v>0</v>
      </c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</row>
    <row r="9" spans="1:41" s="22" customFormat="1" ht="23.1" customHeight="1">
      <c r="A9" s="5"/>
      <c r="B9" s="19">
        <v>2</v>
      </c>
      <c r="C9" s="33" t="s">
        <v>3</v>
      </c>
      <c r="D9" s="68">
        <f>+E9+J9</f>
        <v>13258</v>
      </c>
      <c r="E9" s="21">
        <f>SUM(F9:I9)</f>
        <v>3436</v>
      </c>
      <c r="F9" s="10">
        <v>2104</v>
      </c>
      <c r="G9" s="10">
        <v>1234</v>
      </c>
      <c r="H9" s="10">
        <v>0</v>
      </c>
      <c r="I9" s="9">
        <v>98</v>
      </c>
      <c r="J9" s="16">
        <v>9822</v>
      </c>
      <c r="K9" s="15">
        <v>0</v>
      </c>
      <c r="L9" s="75">
        <v>0</v>
      </c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  <c r="AF9" s="37"/>
      <c r="AG9" s="37"/>
      <c r="AH9" s="37"/>
      <c r="AI9" s="37"/>
      <c r="AJ9" s="37"/>
      <c r="AK9" s="37"/>
      <c r="AL9" s="37"/>
      <c r="AM9" s="37"/>
      <c r="AN9" s="37"/>
      <c r="AO9" s="37"/>
    </row>
    <row r="10" spans="1:41" s="22" customFormat="1" ht="23.1" customHeight="1">
      <c r="A10" s="5"/>
      <c r="B10" s="19">
        <v>3</v>
      </c>
      <c r="C10" s="33" t="s">
        <v>4</v>
      </c>
      <c r="D10" s="68">
        <v>483</v>
      </c>
      <c r="E10" s="21">
        <v>483</v>
      </c>
      <c r="F10" s="10">
        <v>110</v>
      </c>
      <c r="G10" s="10">
        <v>373</v>
      </c>
      <c r="H10" s="10">
        <v>0</v>
      </c>
      <c r="I10" s="9">
        <v>0</v>
      </c>
      <c r="J10" s="16">
        <v>0</v>
      </c>
      <c r="K10" s="15">
        <v>0</v>
      </c>
      <c r="L10" s="75">
        <v>0</v>
      </c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  <c r="AF10" s="37"/>
      <c r="AG10" s="37"/>
      <c r="AH10" s="37"/>
      <c r="AI10" s="37"/>
      <c r="AJ10" s="37"/>
      <c r="AK10" s="37"/>
      <c r="AL10" s="37"/>
      <c r="AM10" s="37"/>
      <c r="AN10" s="37"/>
      <c r="AO10" s="37"/>
    </row>
    <row r="11" spans="1:41" s="37" customFormat="1" ht="23.1" customHeight="1">
      <c r="A11" s="5"/>
      <c r="B11" s="35">
        <v>4</v>
      </c>
      <c r="C11" s="36" t="s">
        <v>5</v>
      </c>
      <c r="D11" s="68">
        <f>+E11+J11</f>
        <v>5171</v>
      </c>
      <c r="E11" s="21">
        <f>SUM(F11:I11)</f>
        <v>5171</v>
      </c>
      <c r="F11" s="10">
        <v>5171</v>
      </c>
      <c r="G11" s="62" t="s">
        <v>10</v>
      </c>
      <c r="H11" s="62" t="s">
        <v>10</v>
      </c>
      <c r="I11" s="63" t="s">
        <v>10</v>
      </c>
      <c r="J11" s="16">
        <v>0</v>
      </c>
      <c r="K11" s="15">
        <v>0</v>
      </c>
      <c r="L11" s="75">
        <v>0</v>
      </c>
    </row>
    <row r="12" spans="1:41" s="22" customFormat="1" ht="23.1" customHeight="1">
      <c r="A12" s="5"/>
      <c r="B12" s="19">
        <v>5</v>
      </c>
      <c r="C12" s="33" t="s">
        <v>6</v>
      </c>
      <c r="D12" s="68">
        <f>+E12+J12</f>
        <v>999</v>
      </c>
      <c r="E12" s="21">
        <f>SUM(F12:I12)</f>
        <v>977</v>
      </c>
      <c r="F12" s="10">
        <v>387</v>
      </c>
      <c r="G12" s="10">
        <v>502</v>
      </c>
      <c r="H12" s="10">
        <v>88</v>
      </c>
      <c r="I12" s="9">
        <v>0</v>
      </c>
      <c r="J12" s="16">
        <v>22</v>
      </c>
      <c r="K12" s="15">
        <v>0</v>
      </c>
      <c r="L12" s="75">
        <v>0</v>
      </c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  <c r="AF12" s="37"/>
      <c r="AG12" s="37"/>
      <c r="AH12" s="37"/>
      <c r="AI12" s="37"/>
      <c r="AJ12" s="37"/>
      <c r="AK12" s="37"/>
      <c r="AL12" s="37"/>
      <c r="AM12" s="37"/>
      <c r="AN12" s="37"/>
      <c r="AO12" s="37"/>
    </row>
    <row r="13" spans="1:41" s="22" customFormat="1" ht="23.1" customHeight="1">
      <c r="A13" s="5"/>
      <c r="B13" s="19">
        <v>6</v>
      </c>
      <c r="C13" s="33" t="s">
        <v>7</v>
      </c>
      <c r="D13" s="68">
        <f>+E13+J13</f>
        <v>13270</v>
      </c>
      <c r="E13" s="21">
        <f>SUM(F13:I13)</f>
        <v>12688</v>
      </c>
      <c r="F13" s="10">
        <v>7444</v>
      </c>
      <c r="G13" s="10">
        <v>4959</v>
      </c>
      <c r="H13" s="10">
        <v>19</v>
      </c>
      <c r="I13" s="9">
        <v>266</v>
      </c>
      <c r="J13" s="16">
        <v>582</v>
      </c>
      <c r="K13" s="15">
        <v>3421</v>
      </c>
      <c r="L13" s="75">
        <v>3421</v>
      </c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  <c r="AF13" s="37"/>
      <c r="AG13" s="37"/>
      <c r="AH13" s="37"/>
      <c r="AI13" s="37"/>
      <c r="AJ13" s="37"/>
      <c r="AK13" s="37"/>
      <c r="AL13" s="37"/>
      <c r="AM13" s="37"/>
      <c r="AN13" s="37"/>
      <c r="AO13" s="37"/>
    </row>
    <row r="14" spans="1:41" s="22" customFormat="1" ht="23.1" customHeight="1">
      <c r="A14" s="5"/>
      <c r="B14" s="23">
        <v>7</v>
      </c>
      <c r="C14" s="39" t="s">
        <v>8</v>
      </c>
      <c r="D14" s="69">
        <f>+E14+J14</f>
        <v>1145</v>
      </c>
      <c r="E14" s="70">
        <f>SUM(F14:I14)</f>
        <v>93</v>
      </c>
      <c r="F14" s="10">
        <v>71</v>
      </c>
      <c r="G14" s="10">
        <v>22</v>
      </c>
      <c r="H14" s="10">
        <v>0</v>
      </c>
      <c r="I14" s="9">
        <v>0</v>
      </c>
      <c r="J14" s="16">
        <v>1052</v>
      </c>
      <c r="K14" s="15">
        <v>0</v>
      </c>
      <c r="L14" s="75">
        <v>0</v>
      </c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37"/>
      <c r="AK14" s="37"/>
      <c r="AL14" s="37"/>
      <c r="AM14" s="37"/>
      <c r="AN14" s="37"/>
      <c r="AO14" s="37"/>
    </row>
    <row r="15" spans="1:41" s="22" customFormat="1" ht="23.1" customHeight="1" thickBot="1">
      <c r="A15" s="5"/>
      <c r="B15" s="23">
        <v>8</v>
      </c>
      <c r="C15" s="39" t="s">
        <v>36</v>
      </c>
      <c r="D15" s="69">
        <f>+E15+J15</f>
        <v>13055</v>
      </c>
      <c r="E15" s="70">
        <f>SUM(F15:I15)</f>
        <v>6783</v>
      </c>
      <c r="F15" s="10">
        <v>1495</v>
      </c>
      <c r="G15" s="10">
        <v>4435</v>
      </c>
      <c r="H15" s="10">
        <v>79</v>
      </c>
      <c r="I15" s="9">
        <v>774</v>
      </c>
      <c r="J15" s="16">
        <v>6272</v>
      </c>
      <c r="K15" s="15">
        <v>0</v>
      </c>
      <c r="L15" s="75">
        <v>0</v>
      </c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  <c r="AF15" s="37"/>
      <c r="AG15" s="37"/>
      <c r="AH15" s="37"/>
      <c r="AI15" s="37"/>
      <c r="AJ15" s="37"/>
      <c r="AK15" s="37"/>
      <c r="AL15" s="37"/>
      <c r="AM15" s="37"/>
      <c r="AN15" s="37"/>
      <c r="AO15" s="37"/>
    </row>
    <row r="16" spans="1:41" s="40" customFormat="1" ht="23.1" customHeight="1" thickBot="1">
      <c r="A16" s="7"/>
      <c r="B16" s="123" t="s">
        <v>9</v>
      </c>
      <c r="C16" s="124"/>
      <c r="D16" s="25">
        <f t="shared" ref="D16:L16" si="1">SUM(D8:D15)</f>
        <v>49339</v>
      </c>
      <c r="E16" s="26">
        <f t="shared" si="1"/>
        <v>31439</v>
      </c>
      <c r="F16" s="27">
        <f t="shared" si="1"/>
        <v>17774</v>
      </c>
      <c r="G16" s="27">
        <f t="shared" si="1"/>
        <v>12269</v>
      </c>
      <c r="H16" s="27">
        <f t="shared" si="1"/>
        <v>186</v>
      </c>
      <c r="I16" s="25">
        <f t="shared" si="1"/>
        <v>1210</v>
      </c>
      <c r="J16" s="28">
        <f t="shared" si="1"/>
        <v>17900</v>
      </c>
      <c r="K16" s="26">
        <f t="shared" si="1"/>
        <v>3429</v>
      </c>
      <c r="L16" s="29">
        <f t="shared" si="1"/>
        <v>3421</v>
      </c>
      <c r="M16" s="60"/>
      <c r="N16" s="60"/>
      <c r="O16" s="60"/>
      <c r="P16" s="60"/>
      <c r="Q16" s="60"/>
      <c r="R16" s="60"/>
      <c r="S16" s="60"/>
      <c r="T16" s="60"/>
      <c r="U16" s="60"/>
      <c r="V16" s="60"/>
      <c r="W16" s="60"/>
      <c r="X16" s="60"/>
      <c r="Y16" s="60"/>
      <c r="Z16" s="60"/>
      <c r="AA16" s="60"/>
      <c r="AB16" s="60"/>
      <c r="AC16" s="60"/>
      <c r="AD16" s="60"/>
      <c r="AE16" s="60"/>
      <c r="AF16" s="60"/>
      <c r="AG16" s="60"/>
      <c r="AH16" s="60"/>
      <c r="AI16" s="60"/>
      <c r="AJ16" s="60"/>
      <c r="AK16" s="60"/>
      <c r="AL16" s="60"/>
      <c r="AM16" s="60"/>
      <c r="AN16" s="60"/>
      <c r="AO16" s="60"/>
    </row>
    <row r="17" spans="1:41" ht="23.1" customHeight="1">
      <c r="A17" s="6"/>
      <c r="B17" s="41">
        <v>1</v>
      </c>
      <c r="C17" s="42" t="s">
        <v>90</v>
      </c>
      <c r="D17" s="71">
        <f t="shared" ref="D17:D32" si="2">+E17+J17</f>
        <v>993862</v>
      </c>
      <c r="E17" s="72">
        <f t="shared" ref="E17:E56" si="3">SUM(F17:I17)</f>
        <v>162069</v>
      </c>
      <c r="F17" s="82">
        <v>103438</v>
      </c>
      <c r="G17" s="82">
        <v>43773</v>
      </c>
      <c r="H17" s="82">
        <v>2276</v>
      </c>
      <c r="I17" s="83">
        <v>12582</v>
      </c>
      <c r="J17" s="84">
        <v>831793</v>
      </c>
      <c r="K17" s="55">
        <v>4636</v>
      </c>
      <c r="L17" s="76">
        <v>0</v>
      </c>
    </row>
    <row r="18" spans="1:41" s="43" customFormat="1" ht="23.1" customHeight="1">
      <c r="A18" s="6"/>
      <c r="B18" s="19">
        <v>2</v>
      </c>
      <c r="C18" s="33" t="s">
        <v>11</v>
      </c>
      <c r="D18" s="71">
        <f t="shared" si="2"/>
        <v>282399</v>
      </c>
      <c r="E18" s="72">
        <f t="shared" si="3"/>
        <v>31761</v>
      </c>
      <c r="F18" s="82">
        <v>24360</v>
      </c>
      <c r="G18" s="82">
        <v>3720</v>
      </c>
      <c r="H18" s="82">
        <v>2403</v>
      </c>
      <c r="I18" s="83">
        <v>1278</v>
      </c>
      <c r="J18" s="84">
        <v>250638</v>
      </c>
      <c r="K18" s="55">
        <v>0</v>
      </c>
      <c r="L18" s="76">
        <v>0</v>
      </c>
      <c r="M18" s="60"/>
      <c r="N18" s="60"/>
      <c r="O18" s="60"/>
      <c r="P18" s="60"/>
      <c r="Q18" s="60"/>
      <c r="R18" s="60"/>
      <c r="S18" s="60"/>
      <c r="T18" s="60"/>
      <c r="U18" s="60"/>
      <c r="V18" s="60"/>
      <c r="W18" s="60"/>
      <c r="X18" s="60"/>
      <c r="Y18" s="60"/>
      <c r="Z18" s="60"/>
      <c r="AA18" s="60"/>
      <c r="AB18" s="60"/>
      <c r="AC18" s="60"/>
      <c r="AD18" s="60"/>
      <c r="AE18" s="60"/>
      <c r="AF18" s="60"/>
      <c r="AG18" s="60"/>
      <c r="AH18" s="60"/>
      <c r="AI18" s="60"/>
      <c r="AJ18" s="60"/>
      <c r="AK18" s="60"/>
      <c r="AL18" s="60"/>
      <c r="AM18" s="60"/>
      <c r="AN18" s="60"/>
      <c r="AO18" s="60"/>
    </row>
    <row r="19" spans="1:41" ht="23.1" customHeight="1">
      <c r="A19" s="6"/>
      <c r="B19" s="19">
        <v>3</v>
      </c>
      <c r="C19" s="33" t="s">
        <v>12</v>
      </c>
      <c r="D19" s="71">
        <f>+E19+J19</f>
        <v>500382</v>
      </c>
      <c r="E19" s="72">
        <f t="shared" si="3"/>
        <v>41193</v>
      </c>
      <c r="F19" s="82">
        <v>33786</v>
      </c>
      <c r="G19" s="82">
        <v>6370</v>
      </c>
      <c r="H19" s="82">
        <v>1037</v>
      </c>
      <c r="I19" s="83">
        <v>0</v>
      </c>
      <c r="J19" s="84">
        <v>459189</v>
      </c>
      <c r="K19" s="55">
        <v>366804</v>
      </c>
      <c r="L19" s="76">
        <v>770</v>
      </c>
    </row>
    <row r="20" spans="1:41" ht="23.1" customHeight="1">
      <c r="A20" s="6"/>
      <c r="B20" s="19">
        <v>4</v>
      </c>
      <c r="C20" s="33" t="s">
        <v>13</v>
      </c>
      <c r="D20" s="71">
        <f t="shared" si="2"/>
        <v>200464</v>
      </c>
      <c r="E20" s="72">
        <f t="shared" si="3"/>
        <v>20196</v>
      </c>
      <c r="F20" s="82">
        <v>13651</v>
      </c>
      <c r="G20" s="82">
        <v>4747</v>
      </c>
      <c r="H20" s="82">
        <v>698</v>
      </c>
      <c r="I20" s="83">
        <v>1100</v>
      </c>
      <c r="J20" s="84">
        <v>180268</v>
      </c>
      <c r="K20" s="55">
        <v>9477</v>
      </c>
      <c r="L20" s="76">
        <v>0</v>
      </c>
    </row>
    <row r="21" spans="1:41" ht="23.1" customHeight="1">
      <c r="A21" s="6"/>
      <c r="B21" s="19">
        <v>5</v>
      </c>
      <c r="C21" s="33" t="s">
        <v>14</v>
      </c>
      <c r="D21" s="68">
        <f t="shared" si="2"/>
        <v>257338</v>
      </c>
      <c r="E21" s="21">
        <f t="shared" si="3"/>
        <v>12842</v>
      </c>
      <c r="F21" s="34">
        <v>10407</v>
      </c>
      <c r="G21" s="34">
        <v>2399</v>
      </c>
      <c r="H21" s="34">
        <v>0</v>
      </c>
      <c r="I21" s="45">
        <v>36</v>
      </c>
      <c r="J21" s="52">
        <v>244496</v>
      </c>
      <c r="K21" s="15">
        <v>21936</v>
      </c>
      <c r="L21" s="75">
        <v>20000</v>
      </c>
    </row>
    <row r="22" spans="1:41" ht="23.1" customHeight="1">
      <c r="A22" s="6"/>
      <c r="B22" s="19">
        <v>6</v>
      </c>
      <c r="C22" s="33" t="s">
        <v>15</v>
      </c>
      <c r="D22" s="68">
        <f t="shared" si="2"/>
        <v>328914</v>
      </c>
      <c r="E22" s="21">
        <f t="shared" si="3"/>
        <v>24734</v>
      </c>
      <c r="F22" s="34">
        <v>20114</v>
      </c>
      <c r="G22" s="34">
        <v>3886</v>
      </c>
      <c r="H22" s="34">
        <v>364</v>
      </c>
      <c r="I22" s="45">
        <v>370</v>
      </c>
      <c r="J22" s="52">
        <v>304180</v>
      </c>
      <c r="K22" s="38">
        <v>4238</v>
      </c>
      <c r="L22" s="77">
        <v>0</v>
      </c>
    </row>
    <row r="23" spans="1:41" ht="23.1" customHeight="1">
      <c r="A23" s="6"/>
      <c r="B23" s="19">
        <v>7</v>
      </c>
      <c r="C23" s="33" t="s">
        <v>37</v>
      </c>
      <c r="D23" s="71">
        <f t="shared" si="2"/>
        <v>97717</v>
      </c>
      <c r="E23" s="72">
        <f t="shared" si="3"/>
        <v>20363</v>
      </c>
      <c r="F23" s="44">
        <v>14912</v>
      </c>
      <c r="G23" s="44">
        <v>5275</v>
      </c>
      <c r="H23" s="44">
        <v>176</v>
      </c>
      <c r="I23" s="53">
        <v>0</v>
      </c>
      <c r="J23" s="54">
        <v>77354</v>
      </c>
      <c r="K23" s="55">
        <v>0</v>
      </c>
      <c r="L23" s="76">
        <v>0</v>
      </c>
    </row>
    <row r="24" spans="1:41" ht="23.1" customHeight="1">
      <c r="A24" s="6"/>
      <c r="B24" s="19">
        <v>8</v>
      </c>
      <c r="C24" s="33" t="s">
        <v>38</v>
      </c>
      <c r="D24" s="68">
        <f t="shared" si="2"/>
        <v>671325</v>
      </c>
      <c r="E24" s="21">
        <f t="shared" si="3"/>
        <v>117941</v>
      </c>
      <c r="F24" s="10">
        <v>86075</v>
      </c>
      <c r="G24" s="10">
        <v>16503</v>
      </c>
      <c r="H24" s="10">
        <v>13118</v>
      </c>
      <c r="I24" s="9">
        <v>2245</v>
      </c>
      <c r="J24" s="16">
        <v>553384</v>
      </c>
      <c r="K24" s="15">
        <v>10000</v>
      </c>
      <c r="L24" s="75"/>
    </row>
    <row r="25" spans="1:41" ht="23.1" customHeight="1">
      <c r="A25" s="6"/>
      <c r="B25" s="19">
        <v>9</v>
      </c>
      <c r="C25" s="33" t="s">
        <v>39</v>
      </c>
      <c r="D25" s="71">
        <f t="shared" si="2"/>
        <v>214615</v>
      </c>
      <c r="E25" s="72">
        <f t="shared" si="3"/>
        <v>21608</v>
      </c>
      <c r="F25" s="44">
        <v>12694</v>
      </c>
      <c r="G25" s="44">
        <v>7871</v>
      </c>
      <c r="H25" s="44">
        <v>1043</v>
      </c>
      <c r="I25" s="53">
        <v>0</v>
      </c>
      <c r="J25" s="54">
        <v>193007</v>
      </c>
      <c r="K25" s="55">
        <v>157878</v>
      </c>
      <c r="L25" s="76">
        <v>21216</v>
      </c>
    </row>
    <row r="26" spans="1:41" ht="23.1" customHeight="1">
      <c r="A26" s="6"/>
      <c r="B26" s="19">
        <v>10</v>
      </c>
      <c r="C26" s="33" t="s">
        <v>40</v>
      </c>
      <c r="D26" s="69">
        <f t="shared" si="2"/>
        <v>132025</v>
      </c>
      <c r="E26" s="70">
        <f t="shared" si="3"/>
        <v>20205</v>
      </c>
      <c r="F26" s="10">
        <v>16986</v>
      </c>
      <c r="G26" s="10">
        <v>2427</v>
      </c>
      <c r="H26" s="10">
        <v>116</v>
      </c>
      <c r="I26" s="9">
        <v>676</v>
      </c>
      <c r="J26" s="16">
        <v>111820</v>
      </c>
      <c r="K26" s="15">
        <v>0</v>
      </c>
      <c r="L26" s="75">
        <v>0</v>
      </c>
    </row>
    <row r="27" spans="1:41" ht="23.1" customHeight="1">
      <c r="A27" s="6"/>
      <c r="B27" s="19">
        <v>11</v>
      </c>
      <c r="C27" s="33" t="s">
        <v>41</v>
      </c>
      <c r="D27" s="71">
        <f t="shared" si="2"/>
        <v>59246</v>
      </c>
      <c r="E27" s="72">
        <f t="shared" si="3"/>
        <v>13242</v>
      </c>
      <c r="F27" s="44">
        <v>10149</v>
      </c>
      <c r="G27" s="44">
        <v>1550</v>
      </c>
      <c r="H27" s="44">
        <v>1277</v>
      </c>
      <c r="I27" s="53">
        <v>266</v>
      </c>
      <c r="J27" s="54">
        <v>46004</v>
      </c>
      <c r="K27" s="55">
        <v>0</v>
      </c>
      <c r="L27" s="76">
        <v>0</v>
      </c>
    </row>
    <row r="28" spans="1:41" ht="23.1" customHeight="1">
      <c r="A28" s="6"/>
      <c r="B28" s="19">
        <v>12</v>
      </c>
      <c r="C28" s="33" t="s">
        <v>42</v>
      </c>
      <c r="D28" s="69">
        <f t="shared" si="2"/>
        <v>102975</v>
      </c>
      <c r="E28" s="70">
        <f t="shared" si="3"/>
        <v>37920</v>
      </c>
      <c r="F28" s="10">
        <v>29201</v>
      </c>
      <c r="G28" s="10">
        <v>4081</v>
      </c>
      <c r="H28" s="10">
        <v>1800</v>
      </c>
      <c r="I28" s="9">
        <v>2838</v>
      </c>
      <c r="J28" s="16">
        <v>65055</v>
      </c>
      <c r="K28" s="15">
        <v>1384</v>
      </c>
      <c r="L28" s="75">
        <v>0</v>
      </c>
    </row>
    <row r="29" spans="1:41" ht="23.1" customHeight="1">
      <c r="A29" s="6"/>
      <c r="B29" s="19">
        <v>13</v>
      </c>
      <c r="C29" s="33" t="s">
        <v>43</v>
      </c>
      <c r="D29" s="71">
        <f t="shared" si="2"/>
        <v>233534</v>
      </c>
      <c r="E29" s="72">
        <f t="shared" si="3"/>
        <v>29222</v>
      </c>
      <c r="F29" s="82">
        <v>23296</v>
      </c>
      <c r="G29" s="82">
        <v>4827</v>
      </c>
      <c r="H29" s="82">
        <v>1099</v>
      </c>
      <c r="I29" s="83">
        <v>0</v>
      </c>
      <c r="J29" s="84">
        <v>204312</v>
      </c>
      <c r="K29" s="85">
        <v>6990</v>
      </c>
      <c r="L29" s="76">
        <v>0</v>
      </c>
    </row>
    <row r="30" spans="1:41" ht="23.1" customHeight="1">
      <c r="A30" s="6"/>
      <c r="B30" s="19">
        <v>14</v>
      </c>
      <c r="C30" s="33" t="s">
        <v>23</v>
      </c>
      <c r="D30" s="68">
        <f t="shared" si="2"/>
        <v>243274</v>
      </c>
      <c r="E30" s="21">
        <f t="shared" si="3"/>
        <v>35090</v>
      </c>
      <c r="F30" s="34">
        <v>24708</v>
      </c>
      <c r="G30" s="34">
        <v>5080</v>
      </c>
      <c r="H30" s="34">
        <v>4004</v>
      </c>
      <c r="I30" s="45">
        <v>1298</v>
      </c>
      <c r="J30" s="52">
        <v>208184</v>
      </c>
      <c r="K30" s="38">
        <v>128093</v>
      </c>
      <c r="L30" s="75">
        <v>0</v>
      </c>
    </row>
    <row r="31" spans="1:41" ht="23.1" customHeight="1">
      <c r="A31" s="6"/>
      <c r="B31" s="19">
        <v>15</v>
      </c>
      <c r="C31" s="33" t="s">
        <v>44</v>
      </c>
      <c r="D31" s="71">
        <f t="shared" si="2"/>
        <v>299205</v>
      </c>
      <c r="E31" s="72">
        <f t="shared" si="3"/>
        <v>69064</v>
      </c>
      <c r="F31" s="44">
        <v>63232</v>
      </c>
      <c r="G31" s="44">
        <v>5463</v>
      </c>
      <c r="H31" s="44">
        <v>369</v>
      </c>
      <c r="I31" s="53">
        <v>0</v>
      </c>
      <c r="J31" s="54">
        <v>230141</v>
      </c>
      <c r="K31" s="55">
        <v>43535</v>
      </c>
      <c r="L31" s="76">
        <v>0</v>
      </c>
    </row>
    <row r="32" spans="1:41" ht="23.1" customHeight="1">
      <c r="A32" s="6"/>
      <c r="B32" s="19">
        <v>16</v>
      </c>
      <c r="C32" s="33" t="s">
        <v>45</v>
      </c>
      <c r="D32" s="71">
        <f t="shared" si="2"/>
        <v>70887</v>
      </c>
      <c r="E32" s="72">
        <f t="shared" si="3"/>
        <v>16428</v>
      </c>
      <c r="F32" s="44">
        <v>12962</v>
      </c>
      <c r="G32" s="44">
        <v>2412</v>
      </c>
      <c r="H32" s="44">
        <v>543</v>
      </c>
      <c r="I32" s="53">
        <v>511</v>
      </c>
      <c r="J32" s="54">
        <v>54459</v>
      </c>
      <c r="K32" s="55">
        <v>10985</v>
      </c>
      <c r="L32" s="76">
        <v>10499</v>
      </c>
    </row>
    <row r="33" spans="1:41" ht="23.1" customHeight="1">
      <c r="A33" s="6"/>
      <c r="B33" s="19">
        <v>17</v>
      </c>
      <c r="C33" s="33" t="s">
        <v>46</v>
      </c>
      <c r="D33" s="69">
        <v>90616</v>
      </c>
      <c r="E33" s="70">
        <f t="shared" si="3"/>
        <v>19452</v>
      </c>
      <c r="F33" s="10">
        <v>17013</v>
      </c>
      <c r="G33" s="10">
        <v>2439</v>
      </c>
      <c r="H33" s="10">
        <v>0</v>
      </c>
      <c r="I33" s="9">
        <v>0</v>
      </c>
      <c r="J33" s="16">
        <v>71166</v>
      </c>
      <c r="K33" s="15">
        <v>0</v>
      </c>
      <c r="L33" s="75">
        <v>0</v>
      </c>
    </row>
    <row r="34" spans="1:41" ht="23.1" customHeight="1">
      <c r="A34" s="6"/>
      <c r="B34" s="19">
        <v>18</v>
      </c>
      <c r="C34" s="33" t="s">
        <v>47</v>
      </c>
      <c r="D34" s="71">
        <f t="shared" ref="D34:D56" si="4">+E34+J34</f>
        <v>203283</v>
      </c>
      <c r="E34" s="72">
        <f t="shared" si="3"/>
        <v>33701</v>
      </c>
      <c r="F34" s="44">
        <v>28327</v>
      </c>
      <c r="G34" s="44">
        <v>3905</v>
      </c>
      <c r="H34" s="44">
        <v>473</v>
      </c>
      <c r="I34" s="53">
        <v>996</v>
      </c>
      <c r="J34" s="54">
        <v>169582</v>
      </c>
      <c r="K34" s="55">
        <v>27162</v>
      </c>
      <c r="L34" s="76">
        <v>0</v>
      </c>
    </row>
    <row r="35" spans="1:41" ht="23.1" customHeight="1">
      <c r="A35" s="6"/>
      <c r="B35" s="19">
        <v>19</v>
      </c>
      <c r="C35" s="33" t="s">
        <v>48</v>
      </c>
      <c r="D35" s="73">
        <f t="shared" si="4"/>
        <v>103039</v>
      </c>
      <c r="E35" s="74">
        <f t="shared" si="3"/>
        <v>23942</v>
      </c>
      <c r="F35" s="56">
        <v>18141</v>
      </c>
      <c r="G35" s="56">
        <v>4240</v>
      </c>
      <c r="H35" s="56">
        <v>1561</v>
      </c>
      <c r="I35" s="57">
        <v>0</v>
      </c>
      <c r="J35" s="58">
        <v>79097</v>
      </c>
      <c r="K35" s="59">
        <v>299</v>
      </c>
      <c r="L35" s="78">
        <v>0</v>
      </c>
    </row>
    <row r="36" spans="1:41" ht="23.1" customHeight="1">
      <c r="A36" s="6"/>
      <c r="B36" s="19">
        <v>20</v>
      </c>
      <c r="C36" s="33" t="s">
        <v>49</v>
      </c>
      <c r="D36" s="71">
        <f t="shared" si="4"/>
        <v>46480</v>
      </c>
      <c r="E36" s="72">
        <f t="shared" si="3"/>
        <v>6241</v>
      </c>
      <c r="F36" s="44">
        <v>4063</v>
      </c>
      <c r="G36" s="44">
        <v>1749</v>
      </c>
      <c r="H36" s="44">
        <v>429</v>
      </c>
      <c r="I36" s="53">
        <v>0</v>
      </c>
      <c r="J36" s="54">
        <v>40239</v>
      </c>
      <c r="K36" s="55">
        <v>0</v>
      </c>
      <c r="L36" s="76">
        <v>0</v>
      </c>
    </row>
    <row r="37" spans="1:41" ht="23.1" customHeight="1">
      <c r="A37" s="6"/>
      <c r="B37" s="19">
        <v>21</v>
      </c>
      <c r="C37" s="33" t="s">
        <v>50</v>
      </c>
      <c r="D37" s="68">
        <f t="shared" si="4"/>
        <v>228290</v>
      </c>
      <c r="E37" s="21">
        <f t="shared" si="3"/>
        <v>31732</v>
      </c>
      <c r="F37" s="10">
        <v>24842</v>
      </c>
      <c r="G37" s="10">
        <v>4340</v>
      </c>
      <c r="H37" s="10">
        <v>865</v>
      </c>
      <c r="I37" s="9">
        <v>1685</v>
      </c>
      <c r="J37" s="16">
        <v>196558</v>
      </c>
      <c r="K37" s="15">
        <v>3332</v>
      </c>
      <c r="L37" s="75">
        <v>0</v>
      </c>
    </row>
    <row r="38" spans="1:41" ht="23.1" customHeight="1">
      <c r="A38" s="6"/>
      <c r="B38" s="19">
        <v>22</v>
      </c>
      <c r="C38" s="33" t="s">
        <v>51</v>
      </c>
      <c r="D38" s="73">
        <f t="shared" si="4"/>
        <v>81265</v>
      </c>
      <c r="E38" s="74">
        <f t="shared" si="3"/>
        <v>24081</v>
      </c>
      <c r="F38" s="65">
        <v>19730</v>
      </c>
      <c r="G38" s="65">
        <v>2133</v>
      </c>
      <c r="H38" s="65">
        <v>2218</v>
      </c>
      <c r="I38" s="66">
        <v>0</v>
      </c>
      <c r="J38" s="58">
        <v>57184</v>
      </c>
      <c r="K38" s="59">
        <v>0</v>
      </c>
      <c r="L38" s="78">
        <v>0</v>
      </c>
    </row>
    <row r="39" spans="1:41" ht="23.1" customHeight="1">
      <c r="A39" s="6"/>
      <c r="B39" s="19">
        <v>23</v>
      </c>
      <c r="C39" s="33" t="s">
        <v>52</v>
      </c>
      <c r="D39" s="69">
        <f t="shared" si="4"/>
        <v>222206</v>
      </c>
      <c r="E39" s="70">
        <f t="shared" si="3"/>
        <v>20468</v>
      </c>
      <c r="F39" s="67">
        <v>15374</v>
      </c>
      <c r="G39" s="67">
        <v>3257</v>
      </c>
      <c r="H39" s="67">
        <v>1003</v>
      </c>
      <c r="I39" s="64">
        <v>834</v>
      </c>
      <c r="J39" s="16">
        <v>201738</v>
      </c>
      <c r="K39" s="15">
        <v>0</v>
      </c>
      <c r="L39" s="75">
        <v>0</v>
      </c>
    </row>
    <row r="40" spans="1:41" ht="23.1" customHeight="1">
      <c r="A40" s="6"/>
      <c r="B40" s="19">
        <v>24</v>
      </c>
      <c r="C40" s="33" t="s">
        <v>53</v>
      </c>
      <c r="D40" s="71">
        <f t="shared" si="4"/>
        <v>449965</v>
      </c>
      <c r="E40" s="72">
        <f t="shared" si="3"/>
        <v>54569</v>
      </c>
      <c r="F40" s="44">
        <v>41341</v>
      </c>
      <c r="G40" s="44">
        <v>10173</v>
      </c>
      <c r="H40" s="44">
        <v>3055</v>
      </c>
      <c r="I40" s="53">
        <v>0</v>
      </c>
      <c r="J40" s="54">
        <v>395396</v>
      </c>
      <c r="K40" s="55">
        <v>41111</v>
      </c>
      <c r="L40" s="76">
        <v>0</v>
      </c>
    </row>
    <row r="41" spans="1:41" s="43" customFormat="1" ht="23.1" customHeight="1">
      <c r="A41" s="6"/>
      <c r="B41" s="19">
        <v>25</v>
      </c>
      <c r="C41" s="33" t="s">
        <v>54</v>
      </c>
      <c r="D41" s="69">
        <f t="shared" si="4"/>
        <v>341904</v>
      </c>
      <c r="E41" s="70">
        <f t="shared" si="3"/>
        <v>25568</v>
      </c>
      <c r="F41" s="10">
        <v>18028</v>
      </c>
      <c r="G41" s="10">
        <v>4271</v>
      </c>
      <c r="H41" s="10">
        <v>719</v>
      </c>
      <c r="I41" s="9">
        <v>2550</v>
      </c>
      <c r="J41" s="16">
        <v>316336</v>
      </c>
      <c r="K41" s="15">
        <v>0</v>
      </c>
      <c r="L41" s="75">
        <v>0</v>
      </c>
      <c r="M41" s="60"/>
      <c r="N41" s="60"/>
      <c r="O41" s="60"/>
      <c r="P41" s="60"/>
      <c r="Q41" s="60"/>
      <c r="R41" s="60"/>
      <c r="S41" s="60"/>
      <c r="T41" s="60"/>
      <c r="U41" s="60"/>
      <c r="V41" s="60"/>
      <c r="W41" s="60"/>
      <c r="X41" s="60"/>
      <c r="Y41" s="60"/>
      <c r="Z41" s="60"/>
      <c r="AA41" s="60"/>
      <c r="AB41" s="60"/>
      <c r="AC41" s="60"/>
      <c r="AD41" s="60"/>
      <c r="AE41" s="60"/>
      <c r="AF41" s="60"/>
      <c r="AG41" s="60"/>
      <c r="AH41" s="60"/>
      <c r="AI41" s="60"/>
      <c r="AJ41" s="60"/>
      <c r="AK41" s="60"/>
      <c r="AL41" s="60"/>
      <c r="AM41" s="60"/>
      <c r="AN41" s="60"/>
      <c r="AO41" s="60"/>
    </row>
    <row r="42" spans="1:41" ht="23.1" customHeight="1">
      <c r="A42" s="6"/>
      <c r="B42" s="19">
        <v>26</v>
      </c>
      <c r="C42" s="33" t="s">
        <v>55</v>
      </c>
      <c r="D42" s="68">
        <f t="shared" si="4"/>
        <v>197564</v>
      </c>
      <c r="E42" s="21">
        <f t="shared" si="3"/>
        <v>48258</v>
      </c>
      <c r="F42" s="10">
        <v>42825</v>
      </c>
      <c r="G42" s="10">
        <v>4711</v>
      </c>
      <c r="H42" s="10">
        <v>722</v>
      </c>
      <c r="I42" s="9">
        <v>0</v>
      </c>
      <c r="J42" s="16">
        <v>149306</v>
      </c>
      <c r="K42" s="15">
        <v>0</v>
      </c>
      <c r="L42" s="75">
        <v>0</v>
      </c>
    </row>
    <row r="43" spans="1:41" ht="23.1" customHeight="1">
      <c r="A43" s="6"/>
      <c r="B43" s="19">
        <v>27</v>
      </c>
      <c r="C43" s="33" t="s">
        <v>56</v>
      </c>
      <c r="D43" s="73">
        <f t="shared" si="4"/>
        <v>117389</v>
      </c>
      <c r="E43" s="74">
        <f t="shared" si="3"/>
        <v>8893</v>
      </c>
      <c r="F43" s="91">
        <v>6114</v>
      </c>
      <c r="G43" s="91">
        <v>2098</v>
      </c>
      <c r="H43" s="91">
        <v>187</v>
      </c>
      <c r="I43" s="92">
        <v>494</v>
      </c>
      <c r="J43" s="93">
        <v>108496</v>
      </c>
      <c r="K43" s="98">
        <v>0</v>
      </c>
      <c r="L43" s="99">
        <v>0</v>
      </c>
    </row>
    <row r="44" spans="1:41" ht="23.1" customHeight="1">
      <c r="A44" s="6"/>
      <c r="B44" s="19">
        <v>28</v>
      </c>
      <c r="C44" s="33" t="s">
        <v>57</v>
      </c>
      <c r="D44" s="86">
        <f t="shared" si="4"/>
        <v>54970</v>
      </c>
      <c r="E44" s="87">
        <f t="shared" si="3"/>
        <v>9165</v>
      </c>
      <c r="F44" s="88">
        <v>7496</v>
      </c>
      <c r="G44" s="88">
        <v>1515</v>
      </c>
      <c r="H44" s="88">
        <v>75</v>
      </c>
      <c r="I44" s="89">
        <v>79</v>
      </c>
      <c r="J44" s="90">
        <v>45805</v>
      </c>
      <c r="K44" s="96">
        <v>26034</v>
      </c>
      <c r="L44" s="97">
        <v>0</v>
      </c>
    </row>
    <row r="45" spans="1:41" ht="23.1" customHeight="1">
      <c r="A45" s="6"/>
      <c r="B45" s="19">
        <v>29</v>
      </c>
      <c r="C45" s="33" t="s">
        <v>58</v>
      </c>
      <c r="D45" s="73">
        <f t="shared" si="4"/>
        <v>95487</v>
      </c>
      <c r="E45" s="74">
        <f t="shared" si="3"/>
        <v>15017</v>
      </c>
      <c r="F45" s="91">
        <v>10038</v>
      </c>
      <c r="G45" s="91">
        <v>2402</v>
      </c>
      <c r="H45" s="91">
        <v>862</v>
      </c>
      <c r="I45" s="92">
        <v>1715</v>
      </c>
      <c r="J45" s="93">
        <v>80470</v>
      </c>
      <c r="K45" s="98">
        <v>0</v>
      </c>
      <c r="L45" s="99">
        <v>0</v>
      </c>
    </row>
    <row r="46" spans="1:41" ht="23.1" customHeight="1">
      <c r="A46" s="6"/>
      <c r="B46" s="19">
        <v>30</v>
      </c>
      <c r="C46" s="33" t="s">
        <v>59</v>
      </c>
      <c r="D46" s="73">
        <f>+E46+J46</f>
        <v>140670</v>
      </c>
      <c r="E46" s="74">
        <f t="shared" si="3"/>
        <v>22379</v>
      </c>
      <c r="F46" s="91">
        <v>17896</v>
      </c>
      <c r="G46" s="91">
        <v>3493</v>
      </c>
      <c r="H46" s="91">
        <v>990</v>
      </c>
      <c r="I46" s="92">
        <v>0</v>
      </c>
      <c r="J46" s="93">
        <v>118291</v>
      </c>
      <c r="K46" s="98">
        <v>47</v>
      </c>
      <c r="L46" s="99">
        <v>0</v>
      </c>
    </row>
    <row r="47" spans="1:41" ht="23.1" customHeight="1">
      <c r="A47" s="6"/>
      <c r="B47" s="19">
        <v>31</v>
      </c>
      <c r="C47" s="33" t="s">
        <v>60</v>
      </c>
      <c r="D47" s="73">
        <f t="shared" si="4"/>
        <v>83349</v>
      </c>
      <c r="E47" s="74">
        <f t="shared" si="3"/>
        <v>10711</v>
      </c>
      <c r="F47" s="91">
        <v>7489</v>
      </c>
      <c r="G47" s="91">
        <v>1945</v>
      </c>
      <c r="H47" s="91">
        <v>673</v>
      </c>
      <c r="I47" s="92">
        <v>604</v>
      </c>
      <c r="J47" s="93">
        <v>72638</v>
      </c>
      <c r="K47" s="98">
        <v>0</v>
      </c>
      <c r="L47" s="99">
        <v>0</v>
      </c>
    </row>
    <row r="48" spans="1:41" ht="23.1" customHeight="1">
      <c r="A48" s="6"/>
      <c r="B48" s="19">
        <v>32</v>
      </c>
      <c r="C48" s="33" t="s">
        <v>61</v>
      </c>
      <c r="D48" s="86">
        <f t="shared" si="4"/>
        <v>105686</v>
      </c>
      <c r="E48" s="87">
        <f t="shared" si="3"/>
        <v>17925</v>
      </c>
      <c r="F48" s="88">
        <v>12697</v>
      </c>
      <c r="G48" s="88">
        <v>3120</v>
      </c>
      <c r="H48" s="88">
        <v>1777</v>
      </c>
      <c r="I48" s="89">
        <v>331</v>
      </c>
      <c r="J48" s="90">
        <v>87761</v>
      </c>
      <c r="K48" s="96">
        <v>5012</v>
      </c>
      <c r="L48" s="97">
        <v>0</v>
      </c>
    </row>
    <row r="49" spans="1:41" ht="23.1" customHeight="1">
      <c r="A49" s="6"/>
      <c r="B49" s="80">
        <v>33</v>
      </c>
      <c r="C49" s="81" t="s">
        <v>62</v>
      </c>
      <c r="D49" s="94">
        <f t="shared" si="4"/>
        <v>208767</v>
      </c>
      <c r="E49" s="95">
        <f t="shared" si="3"/>
        <v>35974</v>
      </c>
      <c r="F49" s="88">
        <v>18500</v>
      </c>
      <c r="G49" s="88">
        <v>4621</v>
      </c>
      <c r="H49" s="88">
        <v>1633</v>
      </c>
      <c r="I49" s="89">
        <v>11220</v>
      </c>
      <c r="J49" s="90">
        <v>172793</v>
      </c>
      <c r="K49" s="96">
        <v>11220</v>
      </c>
      <c r="L49" s="97">
        <v>11220</v>
      </c>
    </row>
    <row r="50" spans="1:41" ht="23.1" customHeight="1">
      <c r="A50" s="6"/>
      <c r="B50" s="19">
        <v>34</v>
      </c>
      <c r="C50" s="33" t="s">
        <v>63</v>
      </c>
      <c r="D50" s="94">
        <f t="shared" si="4"/>
        <v>279990</v>
      </c>
      <c r="E50" s="95">
        <f t="shared" si="3"/>
        <v>22650</v>
      </c>
      <c r="F50" s="88">
        <v>17600</v>
      </c>
      <c r="G50" s="88">
        <v>3650</v>
      </c>
      <c r="H50" s="88">
        <v>1400</v>
      </c>
      <c r="I50" s="89">
        <v>0</v>
      </c>
      <c r="J50" s="90">
        <v>257340</v>
      </c>
      <c r="K50" s="96">
        <v>0</v>
      </c>
      <c r="L50" s="97">
        <v>0</v>
      </c>
    </row>
    <row r="51" spans="1:41" ht="23.1" customHeight="1">
      <c r="A51" s="6"/>
      <c r="B51" s="19">
        <v>35</v>
      </c>
      <c r="C51" s="33" t="s">
        <v>64</v>
      </c>
      <c r="D51" s="73">
        <f t="shared" si="4"/>
        <v>72820</v>
      </c>
      <c r="E51" s="74">
        <f t="shared" si="3"/>
        <v>15658</v>
      </c>
      <c r="F51" s="91">
        <v>13306</v>
      </c>
      <c r="G51" s="91">
        <v>1903</v>
      </c>
      <c r="H51" s="91">
        <v>449</v>
      </c>
      <c r="I51" s="92">
        <v>0</v>
      </c>
      <c r="J51" s="93">
        <v>57162</v>
      </c>
      <c r="K51" s="55">
        <v>0</v>
      </c>
      <c r="L51" s="76">
        <v>0</v>
      </c>
    </row>
    <row r="52" spans="1:41" ht="23.1" customHeight="1">
      <c r="A52" s="6"/>
      <c r="B52" s="19">
        <v>36</v>
      </c>
      <c r="C52" s="33" t="s">
        <v>65</v>
      </c>
      <c r="D52" s="73">
        <f t="shared" si="4"/>
        <v>130112</v>
      </c>
      <c r="E52" s="74">
        <f t="shared" si="3"/>
        <v>23362</v>
      </c>
      <c r="F52" s="91">
        <v>17857</v>
      </c>
      <c r="G52" s="91">
        <v>3632</v>
      </c>
      <c r="H52" s="91">
        <v>144</v>
      </c>
      <c r="I52" s="92">
        <v>1729</v>
      </c>
      <c r="J52" s="93">
        <v>106750</v>
      </c>
      <c r="K52" s="55">
        <v>0</v>
      </c>
      <c r="L52" s="76">
        <v>0</v>
      </c>
    </row>
    <row r="53" spans="1:41" ht="23.1" customHeight="1">
      <c r="A53" s="6"/>
      <c r="B53" s="19">
        <v>37</v>
      </c>
      <c r="C53" s="33" t="s">
        <v>22</v>
      </c>
      <c r="D53" s="86">
        <f t="shared" si="4"/>
        <v>500747</v>
      </c>
      <c r="E53" s="87">
        <f t="shared" si="3"/>
        <v>12795</v>
      </c>
      <c r="F53" s="88">
        <v>10128</v>
      </c>
      <c r="G53" s="88">
        <v>1302</v>
      </c>
      <c r="H53" s="88">
        <v>1361</v>
      </c>
      <c r="I53" s="89">
        <v>4</v>
      </c>
      <c r="J53" s="90">
        <v>487952</v>
      </c>
      <c r="K53" s="15">
        <v>11485</v>
      </c>
      <c r="L53" s="75">
        <v>0</v>
      </c>
    </row>
    <row r="54" spans="1:41" ht="23.1" customHeight="1">
      <c r="A54" s="6"/>
      <c r="B54" s="19">
        <v>38</v>
      </c>
      <c r="C54" s="33" t="s">
        <v>21</v>
      </c>
      <c r="D54" s="94">
        <f t="shared" si="4"/>
        <v>138123</v>
      </c>
      <c r="E54" s="95">
        <f t="shared" si="3"/>
        <v>14837</v>
      </c>
      <c r="F54" s="88">
        <v>11900</v>
      </c>
      <c r="G54" s="88">
        <v>2539</v>
      </c>
      <c r="H54" s="88">
        <v>398</v>
      </c>
      <c r="I54" s="89">
        <v>0</v>
      </c>
      <c r="J54" s="90">
        <v>123286</v>
      </c>
      <c r="K54" s="15">
        <v>0</v>
      </c>
      <c r="L54" s="75">
        <v>0</v>
      </c>
    </row>
    <row r="55" spans="1:41" ht="23.1" customHeight="1">
      <c r="A55" s="6"/>
      <c r="B55" s="19">
        <v>39</v>
      </c>
      <c r="C55" s="33" t="s">
        <v>66</v>
      </c>
      <c r="D55" s="73">
        <f t="shared" si="4"/>
        <v>136886</v>
      </c>
      <c r="E55" s="74">
        <f t="shared" si="3"/>
        <v>23557</v>
      </c>
      <c r="F55" s="91">
        <f>6760+8993</f>
        <v>15753</v>
      </c>
      <c r="G55" s="91">
        <f>2957+1513</f>
        <v>4470</v>
      </c>
      <c r="H55" s="91">
        <f>725</f>
        <v>725</v>
      </c>
      <c r="I55" s="92">
        <f>1887+722</f>
        <v>2609</v>
      </c>
      <c r="J55" s="93">
        <f>83436+29893</f>
        <v>113329</v>
      </c>
      <c r="K55" s="59">
        <f>1125</f>
        <v>1125</v>
      </c>
      <c r="L55" s="78">
        <v>0</v>
      </c>
    </row>
    <row r="56" spans="1:41" ht="23.1" customHeight="1" thickBot="1">
      <c r="A56" s="6"/>
      <c r="B56" s="23">
        <v>40</v>
      </c>
      <c r="C56" s="39" t="s">
        <v>67</v>
      </c>
      <c r="D56" s="86">
        <f t="shared" si="4"/>
        <v>49768</v>
      </c>
      <c r="E56" s="87">
        <f t="shared" si="3"/>
        <v>18682</v>
      </c>
      <c r="F56" s="88">
        <v>14798</v>
      </c>
      <c r="G56" s="88">
        <v>1833</v>
      </c>
      <c r="H56" s="88">
        <v>1567</v>
      </c>
      <c r="I56" s="89">
        <v>484</v>
      </c>
      <c r="J56" s="90">
        <v>31086</v>
      </c>
      <c r="K56" s="15">
        <v>0</v>
      </c>
      <c r="L56" s="75">
        <v>0</v>
      </c>
    </row>
    <row r="57" spans="1:41" s="40" customFormat="1" ht="23.1" customHeight="1" thickBot="1">
      <c r="A57" s="6"/>
      <c r="B57" s="123" t="s">
        <v>16</v>
      </c>
      <c r="C57" s="124" t="s">
        <v>16</v>
      </c>
      <c r="D57" s="25">
        <f t="shared" ref="D57:L57" si="5">SUM(D17:D56)</f>
        <v>8767538</v>
      </c>
      <c r="E57" s="26">
        <f t="shared" si="5"/>
        <v>1213495</v>
      </c>
      <c r="F57" s="27">
        <f t="shared" si="5"/>
        <v>911227</v>
      </c>
      <c r="G57" s="27">
        <f t="shared" si="5"/>
        <v>200125</v>
      </c>
      <c r="H57" s="27">
        <f t="shared" si="5"/>
        <v>53609</v>
      </c>
      <c r="I57" s="25">
        <f t="shared" si="5"/>
        <v>48534</v>
      </c>
      <c r="J57" s="28">
        <f t="shared" si="5"/>
        <v>7554045</v>
      </c>
      <c r="K57" s="26">
        <f t="shared" si="5"/>
        <v>892783</v>
      </c>
      <c r="L57" s="29">
        <f t="shared" si="5"/>
        <v>63705</v>
      </c>
      <c r="M57" s="60"/>
      <c r="N57" s="60"/>
      <c r="O57" s="60"/>
      <c r="P57" s="60"/>
      <c r="Q57" s="60"/>
      <c r="R57" s="60"/>
      <c r="S57" s="60"/>
      <c r="T57" s="60"/>
      <c r="U57" s="60"/>
      <c r="V57" s="60"/>
      <c r="W57" s="60"/>
      <c r="X57" s="60"/>
      <c r="Y57" s="60"/>
      <c r="Z57" s="60"/>
      <c r="AA57" s="60"/>
      <c r="AB57" s="60"/>
      <c r="AC57" s="60"/>
      <c r="AD57" s="60"/>
      <c r="AE57" s="60"/>
      <c r="AF57" s="60"/>
      <c r="AG57" s="60"/>
      <c r="AH57" s="60"/>
      <c r="AI57" s="60"/>
      <c r="AJ57" s="60"/>
      <c r="AK57" s="60"/>
      <c r="AL57" s="60"/>
      <c r="AM57" s="60"/>
      <c r="AN57" s="60"/>
      <c r="AO57" s="60"/>
    </row>
    <row r="58" spans="1:41" ht="23.1" customHeight="1">
      <c r="A58" s="6"/>
      <c r="B58" s="31">
        <v>41</v>
      </c>
      <c r="C58" s="32" t="s">
        <v>68</v>
      </c>
      <c r="D58" s="68">
        <f t="shared" ref="D58:D65" si="6">+E58+J58</f>
        <v>34395</v>
      </c>
      <c r="E58" s="21">
        <f t="shared" ref="E58:E66" si="7">SUM(F58:I58)</f>
        <v>10947</v>
      </c>
      <c r="F58" s="10">
        <v>8181</v>
      </c>
      <c r="G58" s="10">
        <v>1569</v>
      </c>
      <c r="H58" s="10">
        <v>614</v>
      </c>
      <c r="I58" s="9">
        <v>583</v>
      </c>
      <c r="J58" s="16">
        <v>23448</v>
      </c>
      <c r="K58" s="15">
        <v>0</v>
      </c>
      <c r="L58" s="75">
        <v>0</v>
      </c>
    </row>
    <row r="59" spans="1:41" ht="23.1" customHeight="1">
      <c r="A59" s="6"/>
      <c r="B59" s="19">
        <v>42</v>
      </c>
      <c r="C59" s="33" t="s">
        <v>69</v>
      </c>
      <c r="D59" s="71">
        <f t="shared" si="6"/>
        <v>18884</v>
      </c>
      <c r="E59" s="72">
        <f t="shared" si="7"/>
        <v>5437</v>
      </c>
      <c r="F59" s="44">
        <v>3770</v>
      </c>
      <c r="G59" s="44">
        <v>863</v>
      </c>
      <c r="H59" s="44">
        <v>477</v>
      </c>
      <c r="I59" s="53">
        <v>327</v>
      </c>
      <c r="J59" s="54">
        <v>13447</v>
      </c>
      <c r="K59" s="55">
        <v>0</v>
      </c>
      <c r="L59" s="76">
        <v>0</v>
      </c>
    </row>
    <row r="60" spans="1:41" ht="23.1" customHeight="1">
      <c r="A60" s="6"/>
      <c r="B60" s="19">
        <v>43</v>
      </c>
      <c r="C60" s="33" t="s">
        <v>70</v>
      </c>
      <c r="D60" s="69">
        <f t="shared" si="6"/>
        <v>53653</v>
      </c>
      <c r="E60" s="70">
        <f t="shared" si="7"/>
        <v>10115</v>
      </c>
      <c r="F60" s="10">
        <v>7415</v>
      </c>
      <c r="G60" s="10">
        <v>2457</v>
      </c>
      <c r="H60" s="10">
        <v>243</v>
      </c>
      <c r="I60" s="9">
        <v>0</v>
      </c>
      <c r="J60" s="16">
        <v>43538</v>
      </c>
      <c r="K60" s="15">
        <v>0</v>
      </c>
      <c r="L60" s="75">
        <v>0</v>
      </c>
    </row>
    <row r="61" spans="1:41" ht="23.1" customHeight="1">
      <c r="A61" s="6"/>
      <c r="B61" s="19">
        <v>44</v>
      </c>
      <c r="C61" s="33" t="s">
        <v>71</v>
      </c>
      <c r="D61" s="94">
        <f t="shared" si="6"/>
        <v>18800</v>
      </c>
      <c r="E61" s="95">
        <f t="shared" si="7"/>
        <v>3555</v>
      </c>
      <c r="F61" s="88">
        <v>2766</v>
      </c>
      <c r="G61" s="88">
        <v>555</v>
      </c>
      <c r="H61" s="88">
        <v>234</v>
      </c>
      <c r="I61" s="89">
        <v>0</v>
      </c>
      <c r="J61" s="90">
        <v>15245</v>
      </c>
      <c r="K61" s="96">
        <v>0</v>
      </c>
      <c r="L61" s="75">
        <v>0</v>
      </c>
    </row>
    <row r="62" spans="1:41" ht="23.1" customHeight="1">
      <c r="A62" s="6"/>
      <c r="B62" s="19">
        <v>45</v>
      </c>
      <c r="C62" s="33" t="s">
        <v>20</v>
      </c>
      <c r="D62" s="86">
        <f t="shared" si="6"/>
        <v>3366</v>
      </c>
      <c r="E62" s="87">
        <f t="shared" si="7"/>
        <v>2172</v>
      </c>
      <c r="F62" s="88">
        <v>1927</v>
      </c>
      <c r="G62" s="88">
        <v>245</v>
      </c>
      <c r="H62" s="88">
        <v>0</v>
      </c>
      <c r="I62" s="89">
        <v>0</v>
      </c>
      <c r="J62" s="90">
        <v>1194</v>
      </c>
      <c r="K62" s="96">
        <v>322</v>
      </c>
      <c r="L62" s="75">
        <v>0</v>
      </c>
    </row>
    <row r="63" spans="1:41" ht="23.1" customHeight="1">
      <c r="A63" s="6"/>
      <c r="B63" s="19">
        <v>46</v>
      </c>
      <c r="C63" s="33" t="s">
        <v>72</v>
      </c>
      <c r="D63" s="86">
        <f t="shared" si="6"/>
        <v>59657</v>
      </c>
      <c r="E63" s="87">
        <f t="shared" si="7"/>
        <v>6342</v>
      </c>
      <c r="F63" s="88">
        <v>4644</v>
      </c>
      <c r="G63" s="88">
        <v>1116</v>
      </c>
      <c r="H63" s="88">
        <v>582</v>
      </c>
      <c r="I63" s="89">
        <v>0</v>
      </c>
      <c r="J63" s="90">
        <v>53315</v>
      </c>
      <c r="K63" s="96">
        <v>0</v>
      </c>
      <c r="L63" s="75">
        <v>0</v>
      </c>
    </row>
    <row r="64" spans="1:41" ht="23.1" customHeight="1">
      <c r="A64" s="6"/>
      <c r="B64" s="19">
        <v>47</v>
      </c>
      <c r="C64" s="33" t="s">
        <v>73</v>
      </c>
      <c r="D64" s="94">
        <f t="shared" si="6"/>
        <v>23101</v>
      </c>
      <c r="E64" s="95">
        <f t="shared" si="7"/>
        <v>6560</v>
      </c>
      <c r="F64" s="88">
        <v>5302</v>
      </c>
      <c r="G64" s="88">
        <v>960</v>
      </c>
      <c r="H64" s="88">
        <v>298</v>
      </c>
      <c r="I64" s="89">
        <v>0</v>
      </c>
      <c r="J64" s="90">
        <v>16541</v>
      </c>
      <c r="K64" s="96">
        <v>19134</v>
      </c>
      <c r="L64" s="75">
        <v>0</v>
      </c>
    </row>
    <row r="65" spans="1:41" ht="23.1" customHeight="1">
      <c r="A65" s="6"/>
      <c r="B65" s="19">
        <v>48</v>
      </c>
      <c r="C65" s="33" t="s">
        <v>74</v>
      </c>
      <c r="D65" s="73">
        <f t="shared" si="6"/>
        <v>67731</v>
      </c>
      <c r="E65" s="74">
        <f t="shared" si="7"/>
        <v>10276</v>
      </c>
      <c r="F65" s="91">
        <v>8458</v>
      </c>
      <c r="G65" s="91">
        <v>1285</v>
      </c>
      <c r="H65" s="91">
        <v>533</v>
      </c>
      <c r="I65" s="92">
        <v>0</v>
      </c>
      <c r="J65" s="93">
        <v>57455</v>
      </c>
      <c r="K65" s="98">
        <v>0</v>
      </c>
      <c r="L65" s="76">
        <v>0</v>
      </c>
    </row>
    <row r="66" spans="1:41" ht="23.1" customHeight="1">
      <c r="A66" s="6"/>
      <c r="B66" s="19">
        <v>49</v>
      </c>
      <c r="C66" s="33" t="s">
        <v>75</v>
      </c>
      <c r="D66" s="94">
        <f>+E66+J66</f>
        <v>13692</v>
      </c>
      <c r="E66" s="95">
        <f t="shared" si="7"/>
        <v>4271</v>
      </c>
      <c r="F66" s="91">
        <v>3684</v>
      </c>
      <c r="G66" s="91">
        <v>587</v>
      </c>
      <c r="H66" s="91">
        <v>0</v>
      </c>
      <c r="I66" s="100">
        <v>0</v>
      </c>
      <c r="J66" s="101">
        <v>9421</v>
      </c>
      <c r="K66" s="96">
        <v>0</v>
      </c>
      <c r="L66" s="79">
        <v>0</v>
      </c>
    </row>
    <row r="67" spans="1:41" ht="23.1" customHeight="1">
      <c r="A67" s="6"/>
      <c r="B67" s="19">
        <v>50</v>
      </c>
      <c r="C67" s="33" t="s">
        <v>76</v>
      </c>
      <c r="D67" s="73">
        <f t="shared" ref="D67:D80" si="8">+E67+J67</f>
        <v>146</v>
      </c>
      <c r="E67" s="74">
        <f t="shared" ref="E67:E80" si="9">SUM(F67:I67)</f>
        <v>135</v>
      </c>
      <c r="F67" s="91">
        <v>99</v>
      </c>
      <c r="G67" s="91">
        <v>36</v>
      </c>
      <c r="H67" s="91">
        <v>0</v>
      </c>
      <c r="I67" s="92">
        <v>0</v>
      </c>
      <c r="J67" s="93">
        <v>11</v>
      </c>
      <c r="K67" s="98">
        <v>4214</v>
      </c>
      <c r="L67" s="78">
        <v>495</v>
      </c>
    </row>
    <row r="68" spans="1:41" ht="23.1" customHeight="1">
      <c r="A68" s="6"/>
      <c r="B68" s="19">
        <v>51</v>
      </c>
      <c r="C68" s="33" t="s">
        <v>17</v>
      </c>
      <c r="D68" s="73">
        <f t="shared" si="8"/>
        <v>20866</v>
      </c>
      <c r="E68" s="74">
        <f t="shared" si="9"/>
        <v>4609</v>
      </c>
      <c r="F68" s="91">
        <v>3836</v>
      </c>
      <c r="G68" s="91">
        <v>588</v>
      </c>
      <c r="H68" s="91">
        <v>185</v>
      </c>
      <c r="I68" s="92">
        <v>0</v>
      </c>
      <c r="J68" s="93">
        <v>16257</v>
      </c>
      <c r="K68" s="98">
        <v>0</v>
      </c>
      <c r="L68" s="76">
        <v>0</v>
      </c>
    </row>
    <row r="69" spans="1:41" ht="23.1" customHeight="1">
      <c r="A69" s="6"/>
      <c r="B69" s="19">
        <v>52</v>
      </c>
      <c r="C69" s="33" t="s">
        <v>77</v>
      </c>
      <c r="D69" s="73">
        <f t="shared" si="8"/>
        <v>37058</v>
      </c>
      <c r="E69" s="74">
        <f t="shared" si="9"/>
        <v>4150</v>
      </c>
      <c r="F69" s="91">
        <v>2500</v>
      </c>
      <c r="G69" s="91">
        <v>1382</v>
      </c>
      <c r="H69" s="91">
        <v>268</v>
      </c>
      <c r="I69" s="92">
        <v>0</v>
      </c>
      <c r="J69" s="93">
        <v>32908</v>
      </c>
      <c r="K69" s="98">
        <v>6160</v>
      </c>
      <c r="L69" s="76">
        <v>0</v>
      </c>
    </row>
    <row r="70" spans="1:41" ht="23.1" customHeight="1">
      <c r="A70" s="6"/>
      <c r="B70" s="19">
        <v>53</v>
      </c>
      <c r="C70" s="33" t="s">
        <v>78</v>
      </c>
      <c r="D70" s="68">
        <f t="shared" si="8"/>
        <v>329</v>
      </c>
      <c r="E70" s="21">
        <f t="shared" si="9"/>
        <v>329</v>
      </c>
      <c r="F70" s="10">
        <v>185</v>
      </c>
      <c r="G70" s="10">
        <v>144</v>
      </c>
      <c r="H70" s="10">
        <v>0</v>
      </c>
      <c r="I70" s="9">
        <v>0</v>
      </c>
      <c r="J70" s="16">
        <v>0</v>
      </c>
      <c r="K70" s="15">
        <v>0</v>
      </c>
      <c r="L70" s="75">
        <v>0</v>
      </c>
    </row>
    <row r="71" spans="1:41" ht="23.1" customHeight="1">
      <c r="A71" s="6"/>
      <c r="B71" s="19">
        <v>54</v>
      </c>
      <c r="C71" s="33" t="s">
        <v>79</v>
      </c>
      <c r="D71" s="71">
        <f t="shared" si="8"/>
        <v>7428</v>
      </c>
      <c r="E71" s="72">
        <f t="shared" si="9"/>
        <v>934</v>
      </c>
      <c r="F71" s="44">
        <v>750</v>
      </c>
      <c r="G71" s="44">
        <v>184</v>
      </c>
      <c r="H71" s="44">
        <v>0</v>
      </c>
      <c r="I71" s="53">
        <v>0</v>
      </c>
      <c r="J71" s="54">
        <v>6494</v>
      </c>
      <c r="K71" s="55">
        <v>0</v>
      </c>
      <c r="L71" s="76">
        <v>0</v>
      </c>
    </row>
    <row r="72" spans="1:41" s="43" customFormat="1" ht="23.1" customHeight="1">
      <c r="A72" s="6"/>
      <c r="B72" s="19">
        <v>55</v>
      </c>
      <c r="C72" s="33" t="s">
        <v>80</v>
      </c>
      <c r="D72" s="69">
        <f t="shared" si="8"/>
        <v>9311</v>
      </c>
      <c r="E72" s="70">
        <f t="shared" si="9"/>
        <v>2185</v>
      </c>
      <c r="F72" s="10">
        <v>1796</v>
      </c>
      <c r="G72" s="10">
        <v>389</v>
      </c>
      <c r="H72" s="10">
        <v>0</v>
      </c>
      <c r="I72" s="9">
        <v>0</v>
      </c>
      <c r="J72" s="16">
        <v>7126</v>
      </c>
      <c r="K72" s="15">
        <v>0</v>
      </c>
      <c r="L72" s="75">
        <v>0</v>
      </c>
      <c r="M72" s="60"/>
      <c r="N72" s="60"/>
      <c r="O72" s="60"/>
      <c r="P72" s="60"/>
      <c r="Q72" s="60"/>
      <c r="R72" s="60"/>
      <c r="S72" s="60"/>
      <c r="T72" s="60"/>
      <c r="U72" s="60"/>
      <c r="V72" s="60"/>
      <c r="W72" s="60"/>
      <c r="X72" s="60"/>
      <c r="Y72" s="60"/>
      <c r="Z72" s="60"/>
      <c r="AA72" s="60"/>
      <c r="AB72" s="60"/>
      <c r="AC72" s="60"/>
      <c r="AD72" s="60"/>
      <c r="AE72" s="60"/>
      <c r="AF72" s="60"/>
      <c r="AG72" s="60"/>
      <c r="AH72" s="60"/>
      <c r="AI72" s="60"/>
      <c r="AJ72" s="60"/>
      <c r="AK72" s="60"/>
      <c r="AL72" s="60"/>
      <c r="AM72" s="60"/>
      <c r="AN72" s="60"/>
      <c r="AO72" s="60"/>
    </row>
    <row r="73" spans="1:41" ht="23.1" customHeight="1">
      <c r="A73" s="6"/>
      <c r="B73" s="19">
        <v>56</v>
      </c>
      <c r="C73" s="33" t="s">
        <v>81</v>
      </c>
      <c r="D73" s="68">
        <f t="shared" si="8"/>
        <v>634</v>
      </c>
      <c r="E73" s="21">
        <f t="shared" si="9"/>
        <v>634</v>
      </c>
      <c r="F73" s="10">
        <v>598</v>
      </c>
      <c r="G73" s="10">
        <v>36</v>
      </c>
      <c r="H73" s="10">
        <v>0</v>
      </c>
      <c r="I73" s="9">
        <v>0</v>
      </c>
      <c r="J73" s="16">
        <v>0</v>
      </c>
      <c r="K73" s="15">
        <v>0</v>
      </c>
      <c r="L73" s="75">
        <v>0</v>
      </c>
    </row>
    <row r="74" spans="1:41" s="43" customFormat="1" ht="23.1" customHeight="1">
      <c r="A74" s="6"/>
      <c r="B74" s="19">
        <v>57</v>
      </c>
      <c r="C74" s="33" t="s">
        <v>91</v>
      </c>
      <c r="D74" s="68">
        <f t="shared" si="8"/>
        <v>42373</v>
      </c>
      <c r="E74" s="21">
        <f t="shared" si="9"/>
        <v>13440</v>
      </c>
      <c r="F74" s="10">
        <v>10794</v>
      </c>
      <c r="G74" s="10">
        <v>1748</v>
      </c>
      <c r="H74" s="10">
        <v>652</v>
      </c>
      <c r="I74" s="9">
        <v>246</v>
      </c>
      <c r="J74" s="16">
        <v>28933</v>
      </c>
      <c r="K74" s="15">
        <v>0</v>
      </c>
      <c r="L74" s="75">
        <v>0</v>
      </c>
      <c r="M74" s="60"/>
      <c r="N74" s="60"/>
      <c r="O74" s="60"/>
      <c r="P74" s="60"/>
      <c r="Q74" s="60"/>
      <c r="R74" s="60"/>
      <c r="S74" s="60"/>
      <c r="T74" s="60"/>
      <c r="U74" s="60"/>
      <c r="V74" s="60"/>
      <c r="W74" s="60"/>
      <c r="X74" s="60"/>
      <c r="Y74" s="60"/>
      <c r="Z74" s="60"/>
      <c r="AA74" s="60"/>
      <c r="AB74" s="60"/>
      <c r="AC74" s="60"/>
      <c r="AD74" s="60"/>
      <c r="AE74" s="60"/>
      <c r="AF74" s="60"/>
      <c r="AG74" s="60"/>
      <c r="AH74" s="60"/>
      <c r="AI74" s="60"/>
      <c r="AJ74" s="60"/>
      <c r="AK74" s="60"/>
      <c r="AL74" s="60"/>
      <c r="AM74" s="60"/>
      <c r="AN74" s="60"/>
      <c r="AO74" s="60"/>
    </row>
    <row r="75" spans="1:41" ht="23.1" customHeight="1">
      <c r="A75" s="6"/>
      <c r="B75" s="19">
        <v>58</v>
      </c>
      <c r="C75" s="33" t="s">
        <v>82</v>
      </c>
      <c r="D75" s="71">
        <f t="shared" si="8"/>
        <v>75608</v>
      </c>
      <c r="E75" s="72">
        <f t="shared" si="9"/>
        <v>13968</v>
      </c>
      <c r="F75" s="44">
        <v>12165</v>
      </c>
      <c r="G75" s="44">
        <v>1750</v>
      </c>
      <c r="H75" s="44">
        <v>53</v>
      </c>
      <c r="I75" s="53">
        <v>0</v>
      </c>
      <c r="J75" s="54">
        <v>61640</v>
      </c>
      <c r="K75" s="55">
        <v>0</v>
      </c>
      <c r="L75" s="76">
        <v>0</v>
      </c>
    </row>
    <row r="76" spans="1:41" ht="23.1" customHeight="1">
      <c r="A76" s="6"/>
      <c r="B76" s="19">
        <v>59</v>
      </c>
      <c r="C76" s="33" t="s">
        <v>83</v>
      </c>
      <c r="D76" s="68">
        <f t="shared" si="8"/>
        <v>53614</v>
      </c>
      <c r="E76" s="21">
        <f t="shared" si="9"/>
        <v>11151</v>
      </c>
      <c r="F76" s="10">
        <v>8065</v>
      </c>
      <c r="G76" s="10">
        <v>1850</v>
      </c>
      <c r="H76" s="10">
        <v>1200</v>
      </c>
      <c r="I76" s="9">
        <v>36</v>
      </c>
      <c r="J76" s="16">
        <v>42463</v>
      </c>
      <c r="K76" s="15">
        <v>0</v>
      </c>
      <c r="L76" s="75">
        <v>0</v>
      </c>
    </row>
    <row r="77" spans="1:41" ht="23.1" customHeight="1">
      <c r="A77" s="6"/>
      <c r="B77" s="19">
        <v>60</v>
      </c>
      <c r="C77" s="33" t="s">
        <v>84</v>
      </c>
      <c r="D77" s="71">
        <f t="shared" si="8"/>
        <v>7531</v>
      </c>
      <c r="E77" s="72">
        <f t="shared" si="9"/>
        <v>1584</v>
      </c>
      <c r="F77" s="44">
        <v>1038</v>
      </c>
      <c r="G77" s="44">
        <v>485</v>
      </c>
      <c r="H77" s="44">
        <v>61</v>
      </c>
      <c r="I77" s="53">
        <v>0</v>
      </c>
      <c r="J77" s="54">
        <v>5947</v>
      </c>
      <c r="K77" s="55">
        <v>0</v>
      </c>
      <c r="L77" s="76">
        <v>0</v>
      </c>
    </row>
    <row r="78" spans="1:41" ht="23.1" customHeight="1">
      <c r="A78" s="6"/>
      <c r="B78" s="19">
        <v>61</v>
      </c>
      <c r="C78" s="33" t="s">
        <v>85</v>
      </c>
      <c r="D78" s="68">
        <f t="shared" si="8"/>
        <v>33664</v>
      </c>
      <c r="E78" s="21">
        <f t="shared" si="9"/>
        <v>3879</v>
      </c>
      <c r="F78" s="10">
        <v>2840</v>
      </c>
      <c r="G78" s="10">
        <v>787</v>
      </c>
      <c r="H78" s="10">
        <v>252</v>
      </c>
      <c r="I78" s="9">
        <v>0</v>
      </c>
      <c r="J78" s="16">
        <v>29785</v>
      </c>
      <c r="K78" s="15">
        <v>651927</v>
      </c>
      <c r="L78" s="75">
        <v>0</v>
      </c>
    </row>
    <row r="79" spans="1:41" ht="23.1" customHeight="1">
      <c r="A79" s="6"/>
      <c r="B79" s="19">
        <v>62</v>
      </c>
      <c r="C79" s="33" t="s">
        <v>86</v>
      </c>
      <c r="D79" s="68">
        <f t="shared" si="8"/>
        <v>40979</v>
      </c>
      <c r="E79" s="21">
        <f t="shared" si="9"/>
        <v>12180</v>
      </c>
      <c r="F79" s="10">
        <v>8939</v>
      </c>
      <c r="G79" s="10">
        <v>2199</v>
      </c>
      <c r="H79" s="10">
        <v>960</v>
      </c>
      <c r="I79" s="9">
        <v>82</v>
      </c>
      <c r="J79" s="16">
        <v>28799</v>
      </c>
      <c r="K79" s="15">
        <v>0</v>
      </c>
      <c r="L79" s="75">
        <v>0</v>
      </c>
    </row>
    <row r="80" spans="1:41" ht="23.1" customHeight="1" thickBot="1">
      <c r="A80" s="6"/>
      <c r="B80" s="23">
        <v>63</v>
      </c>
      <c r="C80" s="39" t="s">
        <v>87</v>
      </c>
      <c r="D80" s="71">
        <f t="shared" si="8"/>
        <v>24088</v>
      </c>
      <c r="E80" s="72">
        <f t="shared" si="9"/>
        <v>4245</v>
      </c>
      <c r="F80" s="44">
        <v>2918</v>
      </c>
      <c r="G80" s="44">
        <v>1192</v>
      </c>
      <c r="H80" s="44">
        <v>135</v>
      </c>
      <c r="I80" s="53">
        <v>0</v>
      </c>
      <c r="J80" s="54">
        <v>19843</v>
      </c>
      <c r="K80" s="55">
        <v>32042</v>
      </c>
      <c r="L80" s="76">
        <v>0</v>
      </c>
    </row>
    <row r="81" spans="1:41" s="40" customFormat="1" ht="23.1" customHeight="1" thickBot="1">
      <c r="A81" s="3"/>
      <c r="B81" s="123" t="s">
        <v>18</v>
      </c>
      <c r="C81" s="124" t="s">
        <v>88</v>
      </c>
      <c r="D81" s="25">
        <f t="shared" ref="D81:L81" si="10">SUM(D58:D80)</f>
        <v>646908</v>
      </c>
      <c r="E81" s="26">
        <f t="shared" si="10"/>
        <v>133098</v>
      </c>
      <c r="F81" s="27">
        <f t="shared" si="10"/>
        <v>102670</v>
      </c>
      <c r="G81" s="27">
        <f t="shared" si="10"/>
        <v>22407</v>
      </c>
      <c r="H81" s="27">
        <f t="shared" si="10"/>
        <v>6747</v>
      </c>
      <c r="I81" s="25">
        <f t="shared" si="10"/>
        <v>1274</v>
      </c>
      <c r="J81" s="28">
        <f t="shared" si="10"/>
        <v>513810</v>
      </c>
      <c r="K81" s="26">
        <f t="shared" si="10"/>
        <v>713799</v>
      </c>
      <c r="L81" s="29">
        <f t="shared" si="10"/>
        <v>495</v>
      </c>
      <c r="M81" s="60"/>
      <c r="N81" s="60"/>
      <c r="O81" s="60"/>
      <c r="P81" s="60"/>
      <c r="Q81" s="60"/>
      <c r="R81" s="60"/>
      <c r="S81" s="60"/>
      <c r="T81" s="60"/>
      <c r="U81" s="60"/>
      <c r="V81" s="60"/>
      <c r="W81" s="60"/>
      <c r="X81" s="60"/>
      <c r="Y81" s="60"/>
      <c r="Z81" s="60"/>
      <c r="AA81" s="60"/>
      <c r="AB81" s="60"/>
      <c r="AC81" s="60"/>
      <c r="AD81" s="60"/>
      <c r="AE81" s="60"/>
      <c r="AF81" s="60"/>
      <c r="AG81" s="60"/>
      <c r="AH81" s="60"/>
      <c r="AI81" s="60"/>
      <c r="AJ81" s="60"/>
      <c r="AK81" s="60"/>
      <c r="AL81" s="60"/>
      <c r="AM81" s="60"/>
      <c r="AN81" s="60"/>
      <c r="AO81" s="60"/>
    </row>
    <row r="82" spans="1:41" s="40" customFormat="1" ht="23.1" customHeight="1" thickBot="1">
      <c r="A82" s="3"/>
      <c r="B82" s="121" t="s">
        <v>0</v>
      </c>
      <c r="C82" s="122"/>
      <c r="D82" s="46">
        <f t="shared" ref="D82:L82" si="11">+D81+D57+D16+D7</f>
        <v>9582537</v>
      </c>
      <c r="E82" s="47">
        <f t="shared" si="11"/>
        <v>1442286</v>
      </c>
      <c r="F82" s="48">
        <f t="shared" si="11"/>
        <v>1075190</v>
      </c>
      <c r="G82" s="48">
        <f t="shared" si="11"/>
        <v>248524</v>
      </c>
      <c r="H82" s="48">
        <f t="shared" si="11"/>
        <v>63854</v>
      </c>
      <c r="I82" s="46">
        <f t="shared" si="11"/>
        <v>54718</v>
      </c>
      <c r="J82" s="49">
        <f t="shared" si="11"/>
        <v>8140253</v>
      </c>
      <c r="K82" s="47">
        <f t="shared" si="11"/>
        <v>1612941</v>
      </c>
      <c r="L82" s="50">
        <f t="shared" si="11"/>
        <v>70551</v>
      </c>
      <c r="M82" s="60"/>
      <c r="N82" s="60"/>
      <c r="O82" s="60"/>
      <c r="P82" s="60"/>
      <c r="Q82" s="60"/>
      <c r="R82" s="60"/>
      <c r="S82" s="60"/>
      <c r="T82" s="60"/>
      <c r="U82" s="60"/>
      <c r="V82" s="60"/>
      <c r="W82" s="60"/>
      <c r="X82" s="60"/>
      <c r="Y82" s="60"/>
      <c r="Z82" s="60"/>
      <c r="AA82" s="60"/>
      <c r="AB82" s="60"/>
      <c r="AC82" s="60"/>
      <c r="AD82" s="60"/>
      <c r="AE82" s="60"/>
      <c r="AF82" s="60"/>
      <c r="AG82" s="60"/>
      <c r="AH82" s="60"/>
      <c r="AI82" s="60"/>
      <c r="AJ82" s="60"/>
      <c r="AK82" s="60"/>
      <c r="AL82" s="60"/>
      <c r="AM82" s="60"/>
      <c r="AN82" s="60"/>
      <c r="AO82" s="60"/>
    </row>
    <row r="83" spans="1:41">
      <c r="D83" s="51"/>
      <c r="E83" s="51"/>
    </row>
  </sheetData>
  <mergeCells count="13">
    <mergeCell ref="B7:C7"/>
    <mergeCell ref="B16:C16"/>
    <mergeCell ref="B57:C57"/>
    <mergeCell ref="B81:C81"/>
    <mergeCell ref="B82:C82"/>
    <mergeCell ref="B2:C4"/>
    <mergeCell ref="D2:J2"/>
    <mergeCell ref="K2:L2"/>
    <mergeCell ref="D3:D4"/>
    <mergeCell ref="E3:I3"/>
    <mergeCell ref="J3:J4"/>
    <mergeCell ref="K3:K4"/>
    <mergeCell ref="L3:L4"/>
  </mergeCells>
  <phoneticPr fontId="1"/>
  <printOptions horizontalCentered="1"/>
  <pageMargins left="0.70866141732283472" right="0.70866141732283472" top="0.74803149606299213" bottom="0.74803149606299213" header="0" footer="0.31496062992125984"/>
  <pageSetup paperSize="9" scale="59" firstPageNumber="55" orientation="portrait" useFirstPageNumber="1" r:id="rId1"/>
  <headerFooter>
    <oddFooter>&amp;C－&amp;P－</oddFooter>
  </headerFooter>
  <rowBreaks count="1" manualBreakCount="1">
    <brk id="57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Ⅴ経費(2)</vt:lpstr>
      <vt:lpstr>'Ⅴ経費(2)'!Print_Area</vt:lpstr>
      <vt:lpstr>'Ⅴ経費(2)'!Print_Titles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埼玉県</cp:lastModifiedBy>
  <cp:lastPrinted>2023-09-11T01:46:31Z</cp:lastPrinted>
  <dcterms:created xsi:type="dcterms:W3CDTF">2020-04-17T08:08:10Z</dcterms:created>
  <dcterms:modified xsi:type="dcterms:W3CDTF">2023-09-11T01:46:37Z</dcterms:modified>
</cp:coreProperties>
</file>