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0_印刷執行伺い\02_施行\Word・Excel\"/>
    </mc:Choice>
  </mc:AlternateContent>
  <xr:revisionPtr revIDLastSave="0" documentId="13_ncr:1_{CB6E6E1C-CE9A-420B-9E95-CC252EEE2CA9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Ⅰ施設・職員" sheetId="10" r:id="rId1"/>
    <sheet name="Sheet1" sheetId="22" r:id="rId2"/>
  </sheets>
  <definedNames>
    <definedName name="_xlnm._FilterDatabase" localSheetId="0" hidden="1">Ⅰ施設・職員!$A$4:$XEO$268</definedName>
    <definedName name="_xlnm.Print_Area" localSheetId="0">Ⅰ施設・職員!$A$1:$S$271</definedName>
    <definedName name="_xlnm.Print_Titles" localSheetId="0">Ⅰ施設・職員!$1:$4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6" i="10" l="1"/>
  <c r="N106" i="10"/>
  <c r="O155" i="10" l="1"/>
  <c r="N155" i="10"/>
  <c r="I239" i="10" l="1"/>
  <c r="H239" i="10"/>
  <c r="H259" i="10" l="1"/>
  <c r="I253" i="10"/>
  <c r="H253" i="10"/>
  <c r="H233" i="10"/>
  <c r="H228" i="10"/>
  <c r="H225" i="10"/>
  <c r="H219" i="10"/>
  <c r="H216" i="10"/>
  <c r="H211" i="10"/>
  <c r="J208" i="10"/>
  <c r="H208" i="10"/>
  <c r="I208" i="10"/>
  <c r="H199" i="10"/>
  <c r="H196" i="10"/>
  <c r="H193" i="10"/>
  <c r="H188" i="10"/>
  <c r="H182" i="10"/>
  <c r="H178" i="10"/>
  <c r="H175" i="10"/>
  <c r="H170" i="10"/>
  <c r="H163" i="10"/>
  <c r="H154" i="10"/>
  <c r="L146" i="10"/>
  <c r="H141" i="10"/>
  <c r="I134" i="10"/>
  <c r="H134" i="10"/>
  <c r="H131" i="10"/>
  <c r="H128" i="10"/>
  <c r="H123" i="10"/>
  <c r="H114" i="10"/>
  <c r="H108" i="10"/>
  <c r="H99" i="10"/>
  <c r="H95" i="10"/>
  <c r="H90" i="10"/>
  <c r="H80" i="10"/>
  <c r="H75" i="10"/>
  <c r="O71" i="10"/>
  <c r="N71" i="10"/>
  <c r="M71" i="10"/>
  <c r="L71" i="10"/>
  <c r="K71" i="10"/>
  <c r="J71" i="10"/>
  <c r="I71" i="10"/>
  <c r="H71" i="10"/>
  <c r="Q71" i="10"/>
  <c r="Q61" i="10"/>
  <c r="H61" i="10"/>
  <c r="H53" i="10"/>
  <c r="H43" i="10"/>
  <c r="J7" i="10"/>
  <c r="H7" i="10"/>
  <c r="L219" i="10" l="1"/>
  <c r="R71" i="10"/>
  <c r="R154" i="10"/>
  <c r="Q154" i="10"/>
  <c r="O154" i="10"/>
  <c r="N154" i="10"/>
  <c r="M154" i="10"/>
  <c r="L154" i="10"/>
  <c r="K154" i="10"/>
  <c r="J154" i="10"/>
  <c r="I154" i="10"/>
  <c r="O14" i="10" l="1"/>
  <c r="N14" i="10"/>
  <c r="O231" i="10" l="1"/>
  <c r="N231" i="10"/>
  <c r="O248" i="10" l="1"/>
  <c r="N248" i="10"/>
  <c r="O247" i="10"/>
  <c r="N247" i="10"/>
  <c r="O91" i="10" l="1"/>
  <c r="O249" i="10" l="1"/>
  <c r="N249" i="10"/>
  <c r="O94" i="10" l="1"/>
  <c r="N94" i="10"/>
  <c r="O93" i="10"/>
  <c r="N93" i="10"/>
  <c r="O92" i="10"/>
  <c r="N92" i="10"/>
  <c r="N91" i="10"/>
  <c r="R90" i="10"/>
  <c r="Q90" i="10"/>
  <c r="M90" i="10"/>
  <c r="L90" i="10"/>
  <c r="K90" i="10"/>
  <c r="J90" i="10"/>
  <c r="I90" i="10"/>
  <c r="N90" i="10" l="1"/>
  <c r="O90" i="10"/>
  <c r="O187" i="10"/>
  <c r="N187" i="10"/>
  <c r="O186" i="10"/>
  <c r="N186" i="10"/>
  <c r="O185" i="10"/>
  <c r="N185" i="10"/>
  <c r="O184" i="10"/>
  <c r="N184" i="10"/>
  <c r="O183" i="10"/>
  <c r="N183" i="10"/>
  <c r="R182" i="10"/>
  <c r="Q182" i="10"/>
  <c r="M182" i="10"/>
  <c r="L182" i="10"/>
  <c r="K182" i="10"/>
  <c r="J182" i="10"/>
  <c r="I182" i="10"/>
  <c r="O182" i="10" l="1"/>
  <c r="N182" i="10"/>
  <c r="O127" i="10" l="1"/>
  <c r="N127" i="10"/>
  <c r="O126" i="10"/>
  <c r="N126" i="10"/>
  <c r="O125" i="10"/>
  <c r="N125" i="10"/>
  <c r="O124" i="10"/>
  <c r="N124" i="10"/>
  <c r="M123" i="10"/>
  <c r="L123" i="10"/>
  <c r="K123" i="10"/>
  <c r="J123" i="10"/>
  <c r="I123" i="10"/>
  <c r="N123" i="10" l="1"/>
  <c r="O123" i="10"/>
  <c r="O13" i="10" l="1"/>
  <c r="N13" i="10"/>
  <c r="O261" i="10" l="1"/>
  <c r="N261" i="10"/>
  <c r="O260" i="10"/>
  <c r="N260" i="10"/>
  <c r="M259" i="10"/>
  <c r="L259" i="10"/>
  <c r="K259" i="10"/>
  <c r="J259" i="10"/>
  <c r="I259" i="10"/>
  <c r="N259" i="10" l="1"/>
  <c r="O259" i="10"/>
  <c r="O169" i="10"/>
  <c r="N169" i="10"/>
  <c r="O168" i="10"/>
  <c r="N168" i="10"/>
  <c r="O167" i="10"/>
  <c r="N167" i="10"/>
  <c r="O166" i="10"/>
  <c r="N166" i="10"/>
  <c r="O165" i="10"/>
  <c r="N165" i="10"/>
  <c r="O164" i="10"/>
  <c r="N164" i="10"/>
  <c r="R163" i="10"/>
  <c r="Q163" i="10"/>
  <c r="M163" i="10"/>
  <c r="L163" i="10"/>
  <c r="K163" i="10"/>
  <c r="J163" i="10"/>
  <c r="I163" i="10"/>
  <c r="O163" i="10" l="1"/>
  <c r="N163" i="10"/>
  <c r="O6" i="10"/>
  <c r="N6" i="10"/>
  <c r="N5" i="10" l="1"/>
  <c r="O10" i="10" l="1"/>
  <c r="N10" i="10"/>
  <c r="O97" i="10" l="1"/>
  <c r="N97" i="10"/>
  <c r="O96" i="10"/>
  <c r="N96" i="10"/>
  <c r="R95" i="10"/>
  <c r="Q95" i="10"/>
  <c r="M95" i="10"/>
  <c r="L95" i="10"/>
  <c r="K95" i="10"/>
  <c r="O95" i="10" s="1"/>
  <c r="J95" i="10"/>
  <c r="I95" i="10"/>
  <c r="N95" i="10" l="1"/>
  <c r="O266" i="10" l="1"/>
  <c r="N266" i="10"/>
  <c r="O145" i="10" l="1"/>
  <c r="N145" i="10"/>
  <c r="O144" i="10"/>
  <c r="N144" i="10"/>
  <c r="O143" i="10"/>
  <c r="N143" i="10"/>
  <c r="O142" i="10"/>
  <c r="N142" i="10"/>
  <c r="R141" i="10"/>
  <c r="Q141" i="10"/>
  <c r="M141" i="10"/>
  <c r="L141" i="10"/>
  <c r="K141" i="10"/>
  <c r="O141" i="10" s="1"/>
  <c r="J141" i="10"/>
  <c r="N141" i="10" s="1"/>
  <c r="I141" i="10"/>
  <c r="O105" i="10" l="1"/>
  <c r="N105" i="10"/>
  <c r="O104" i="10"/>
  <c r="N104" i="10"/>
  <c r="O103" i="10"/>
  <c r="N103" i="10"/>
  <c r="O102" i="10"/>
  <c r="N102" i="10"/>
  <c r="O101" i="10"/>
  <c r="N101" i="10"/>
  <c r="O100" i="10"/>
  <c r="N100" i="10"/>
  <c r="R99" i="10"/>
  <c r="Q99" i="10"/>
  <c r="M99" i="10"/>
  <c r="L99" i="10"/>
  <c r="K99" i="10"/>
  <c r="J99" i="10"/>
  <c r="I99" i="10"/>
  <c r="N99" i="10" l="1"/>
  <c r="O99" i="10"/>
  <c r="O192" i="10" l="1"/>
  <c r="N192" i="10"/>
  <c r="O191" i="10"/>
  <c r="N191" i="10"/>
  <c r="O190" i="10"/>
  <c r="N190" i="10"/>
  <c r="O189" i="10"/>
  <c r="N189" i="10"/>
  <c r="R188" i="10"/>
  <c r="Q188" i="10"/>
  <c r="M188" i="10"/>
  <c r="L188" i="10"/>
  <c r="K188" i="10"/>
  <c r="J188" i="10"/>
  <c r="I188" i="10"/>
  <c r="N188" i="10" l="1"/>
  <c r="O188" i="10"/>
  <c r="O173" i="10" l="1"/>
  <c r="N173" i="10"/>
  <c r="O236" i="10" l="1"/>
  <c r="N236" i="10"/>
  <c r="O235" i="10"/>
  <c r="N235" i="10"/>
  <c r="O234" i="10"/>
  <c r="N234" i="10"/>
  <c r="M233" i="10"/>
  <c r="L233" i="10"/>
  <c r="K233" i="10"/>
  <c r="J233" i="10"/>
  <c r="I233" i="10"/>
  <c r="O233" i="10" l="1"/>
  <c r="N233" i="10"/>
  <c r="O79" i="10" l="1"/>
  <c r="N79" i="10"/>
  <c r="O78" i="10"/>
  <c r="N78" i="10"/>
  <c r="O77" i="10"/>
  <c r="N77" i="10"/>
  <c r="O76" i="10"/>
  <c r="N76" i="10"/>
  <c r="M75" i="10"/>
  <c r="L75" i="10"/>
  <c r="K75" i="10"/>
  <c r="J75" i="10"/>
  <c r="I75" i="10"/>
  <c r="N75" i="10" l="1"/>
  <c r="O75" i="10"/>
  <c r="O180" i="10"/>
  <c r="N180" i="10"/>
  <c r="O179" i="10"/>
  <c r="N179" i="10"/>
  <c r="R178" i="10"/>
  <c r="Q178" i="10"/>
  <c r="M178" i="10"/>
  <c r="L178" i="10"/>
  <c r="K178" i="10"/>
  <c r="J178" i="10"/>
  <c r="I178" i="10"/>
  <c r="N178" i="10" l="1"/>
  <c r="O178" i="10"/>
  <c r="O263" i="10" l="1"/>
  <c r="N263" i="10"/>
  <c r="O65" i="10" l="1"/>
  <c r="N65" i="10"/>
  <c r="O64" i="10"/>
  <c r="N64" i="10"/>
  <c r="O63" i="10"/>
  <c r="N63" i="10"/>
  <c r="O62" i="10"/>
  <c r="N62" i="10"/>
  <c r="R61" i="10"/>
  <c r="M61" i="10"/>
  <c r="L61" i="10"/>
  <c r="K61" i="10"/>
  <c r="J61" i="10"/>
  <c r="I61" i="10"/>
  <c r="N61" i="10" l="1"/>
  <c r="O61" i="10"/>
  <c r="O52" i="10"/>
  <c r="N52" i="10"/>
  <c r="O51" i="10"/>
  <c r="N51" i="10"/>
  <c r="O50" i="10"/>
  <c r="N50" i="10"/>
  <c r="O49" i="10"/>
  <c r="N49" i="10"/>
  <c r="O48" i="10"/>
  <c r="N48" i="10"/>
  <c r="O47" i="10"/>
  <c r="N47" i="10"/>
  <c r="O46" i="10"/>
  <c r="N46" i="10"/>
  <c r="O45" i="10"/>
  <c r="N45" i="10"/>
  <c r="O44" i="10"/>
  <c r="N44" i="10"/>
  <c r="M43" i="10"/>
  <c r="L43" i="10"/>
  <c r="K43" i="10"/>
  <c r="J43" i="10"/>
  <c r="I43" i="10"/>
  <c r="N43" i="10" l="1"/>
  <c r="O43" i="10"/>
  <c r="R43" i="10"/>
  <c r="Q43" i="10"/>
  <c r="O140" i="10" l="1"/>
  <c r="N140" i="10"/>
  <c r="O251" i="10" l="1"/>
  <c r="N251" i="10"/>
  <c r="O172" i="10" l="1"/>
  <c r="N172" i="10"/>
  <c r="O171" i="10"/>
  <c r="N171" i="10"/>
  <c r="R170" i="10"/>
  <c r="Q170" i="10"/>
  <c r="M170" i="10"/>
  <c r="O170" i="10" s="1"/>
  <c r="L170" i="10"/>
  <c r="K170" i="10"/>
  <c r="J170" i="10"/>
  <c r="I170" i="10"/>
  <c r="N170" i="10" l="1"/>
  <c r="O113" i="10"/>
  <c r="N113" i="10"/>
  <c r="O112" i="10"/>
  <c r="N112" i="10"/>
  <c r="O111" i="10"/>
  <c r="N111" i="10"/>
  <c r="O110" i="10"/>
  <c r="N110" i="10"/>
  <c r="O109" i="10"/>
  <c r="N109" i="10"/>
  <c r="R108" i="10"/>
  <c r="Q108" i="10"/>
  <c r="M108" i="10"/>
  <c r="L108" i="10"/>
  <c r="K108" i="10"/>
  <c r="J108" i="10"/>
  <c r="I108" i="10"/>
  <c r="O108" i="10" l="1"/>
  <c r="N108" i="10"/>
  <c r="O177" i="10" l="1"/>
  <c r="N177" i="10"/>
  <c r="O176" i="10"/>
  <c r="N176" i="10"/>
  <c r="M175" i="10"/>
  <c r="L175" i="10"/>
  <c r="K175" i="10"/>
  <c r="J175" i="10"/>
  <c r="I175" i="10"/>
  <c r="O175" i="10" l="1"/>
  <c r="N175" i="10"/>
  <c r="O8" i="10"/>
  <c r="N8" i="10"/>
  <c r="O264" i="10" l="1"/>
  <c r="N264" i="10"/>
  <c r="O195" i="10" l="1"/>
  <c r="N195" i="10"/>
  <c r="O194" i="10"/>
  <c r="N194" i="10"/>
  <c r="R193" i="10"/>
  <c r="Q193" i="10"/>
  <c r="M193" i="10"/>
  <c r="L193" i="10"/>
  <c r="K193" i="10"/>
  <c r="J193" i="10"/>
  <c r="I193" i="10"/>
  <c r="O193" i="10" l="1"/>
  <c r="N193" i="10"/>
  <c r="O230" i="10"/>
  <c r="N230" i="10"/>
  <c r="O229" i="10"/>
  <c r="N229" i="10"/>
  <c r="M228" i="10"/>
  <c r="L228" i="10"/>
  <c r="K228" i="10"/>
  <c r="J228" i="10"/>
  <c r="I228" i="10"/>
  <c r="O228" i="10" l="1"/>
  <c r="N228" i="10"/>
  <c r="O42" i="10"/>
  <c r="N42" i="10"/>
  <c r="O41" i="10"/>
  <c r="N41" i="10"/>
  <c r="O40" i="10"/>
  <c r="N40" i="10"/>
  <c r="O39" i="10"/>
  <c r="N39" i="10"/>
  <c r="O38" i="10"/>
  <c r="N38" i="10"/>
  <c r="O37" i="10"/>
  <c r="N37" i="10"/>
  <c r="O36" i="10"/>
  <c r="N36" i="10"/>
  <c r="O35" i="10"/>
  <c r="N35" i="10"/>
  <c r="O34" i="10"/>
  <c r="N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9" i="10"/>
  <c r="N19" i="10"/>
  <c r="O18" i="10"/>
  <c r="N18" i="10"/>
  <c r="M17" i="10"/>
  <c r="L17" i="10"/>
  <c r="K17" i="10"/>
  <c r="J17" i="10"/>
  <c r="I17" i="10"/>
  <c r="H17" i="10"/>
  <c r="N17" i="10" l="1"/>
  <c r="O17" i="10"/>
  <c r="O198" i="10" l="1"/>
  <c r="N198" i="10"/>
  <c r="O197" i="10"/>
  <c r="N197" i="10"/>
  <c r="R196" i="10"/>
  <c r="Q196" i="10"/>
  <c r="M196" i="10"/>
  <c r="L196" i="10"/>
  <c r="K196" i="10"/>
  <c r="J196" i="10"/>
  <c r="I196" i="10"/>
  <c r="N196" i="10" l="1"/>
  <c r="O196" i="10"/>
  <c r="O139" i="10" l="1"/>
  <c r="N139" i="10"/>
  <c r="O89" i="10" l="1"/>
  <c r="N89" i="10"/>
  <c r="O88" i="10"/>
  <c r="N88" i="10"/>
  <c r="O87" i="10"/>
  <c r="N87" i="10"/>
  <c r="O86" i="10"/>
  <c r="N86" i="10"/>
  <c r="O85" i="10"/>
  <c r="N85" i="10"/>
  <c r="O84" i="10"/>
  <c r="N84" i="10"/>
  <c r="O83" i="10"/>
  <c r="N83" i="10"/>
  <c r="O82" i="10"/>
  <c r="N82" i="10"/>
  <c r="O81" i="10"/>
  <c r="N81" i="10"/>
  <c r="R80" i="10"/>
  <c r="Q80" i="10"/>
  <c r="M80" i="10"/>
  <c r="L80" i="10"/>
  <c r="K80" i="10"/>
  <c r="J80" i="10"/>
  <c r="I80" i="10"/>
  <c r="N80" i="10" l="1"/>
  <c r="O80" i="10"/>
  <c r="O210" i="10" l="1"/>
  <c r="N210" i="10"/>
  <c r="O209" i="10"/>
  <c r="N209" i="10"/>
  <c r="R208" i="10"/>
  <c r="Q208" i="10"/>
  <c r="M208" i="10"/>
  <c r="L208" i="10"/>
  <c r="N208" i="10" s="1"/>
  <c r="K208" i="10"/>
  <c r="O208" i="10" l="1"/>
  <c r="O207" i="10" l="1"/>
  <c r="N207" i="10"/>
  <c r="O206" i="10"/>
  <c r="N206" i="10"/>
  <c r="O205" i="10"/>
  <c r="N205" i="10"/>
  <c r="O204" i="10"/>
  <c r="N204" i="10"/>
  <c r="O203" i="10"/>
  <c r="N203" i="10"/>
  <c r="O202" i="10"/>
  <c r="N202" i="10"/>
  <c r="O201" i="10"/>
  <c r="N201" i="10"/>
  <c r="O200" i="10"/>
  <c r="N200" i="10"/>
  <c r="R199" i="10"/>
  <c r="Q199" i="10"/>
  <c r="M199" i="10"/>
  <c r="L199" i="10"/>
  <c r="K199" i="10"/>
  <c r="J199" i="10"/>
  <c r="I199" i="10"/>
  <c r="N199" i="10" l="1"/>
  <c r="O199" i="10"/>
  <c r="O70" i="10" l="1"/>
  <c r="N70" i="10"/>
  <c r="O69" i="10"/>
  <c r="N69" i="10"/>
  <c r="O68" i="10"/>
  <c r="N68" i="10"/>
  <c r="O67" i="10"/>
  <c r="N67" i="10"/>
  <c r="R66" i="10"/>
  <c r="Q66" i="10"/>
  <c r="M66" i="10"/>
  <c r="L66" i="10"/>
  <c r="K66" i="10"/>
  <c r="J66" i="10"/>
  <c r="I66" i="10"/>
  <c r="H66" i="10"/>
  <c r="N66" i="10" l="1"/>
  <c r="O66" i="10"/>
  <c r="O11" i="10" l="1"/>
  <c r="N11" i="10"/>
  <c r="O223" i="10" l="1"/>
  <c r="N223" i="10"/>
  <c r="O222" i="10"/>
  <c r="N222" i="10"/>
  <c r="O221" i="10"/>
  <c r="N221" i="10"/>
  <c r="O220" i="10"/>
  <c r="N220" i="10"/>
  <c r="M219" i="10"/>
  <c r="K219" i="10"/>
  <c r="J219" i="10"/>
  <c r="I219" i="10"/>
  <c r="N219" i="10" l="1"/>
  <c r="O219" i="10"/>
  <c r="O12" i="10" l="1"/>
  <c r="N12" i="10"/>
  <c r="O238" i="10" l="1"/>
  <c r="N238" i="10"/>
  <c r="O133" i="10" l="1"/>
  <c r="N133" i="10"/>
  <c r="O132" i="10"/>
  <c r="N132" i="10"/>
  <c r="R131" i="10"/>
  <c r="Q131" i="10"/>
  <c r="M131" i="10"/>
  <c r="L131" i="10"/>
  <c r="K131" i="10"/>
  <c r="J131" i="10"/>
  <c r="I131" i="10"/>
  <c r="O131" i="10" l="1"/>
  <c r="N131" i="10"/>
  <c r="O122" i="10"/>
  <c r="N122" i="10"/>
  <c r="O121" i="10"/>
  <c r="N121" i="10"/>
  <c r="O120" i="10"/>
  <c r="N120" i="10"/>
  <c r="O119" i="10"/>
  <c r="N119" i="10"/>
  <c r="M118" i="10"/>
  <c r="L118" i="10"/>
  <c r="K118" i="10"/>
  <c r="J118" i="10"/>
  <c r="I118" i="10"/>
  <c r="H118" i="10"/>
  <c r="O118" i="10" l="1"/>
  <c r="N118" i="10"/>
  <c r="O262" i="10" l="1"/>
  <c r="N262" i="10"/>
  <c r="O138" i="10" l="1"/>
  <c r="N138" i="10"/>
  <c r="O137" i="10"/>
  <c r="N137" i="10"/>
  <c r="O136" i="10"/>
  <c r="N136" i="10"/>
  <c r="O135" i="10"/>
  <c r="N135" i="10"/>
  <c r="R134" i="10"/>
  <c r="Q134" i="10"/>
  <c r="M134" i="10"/>
  <c r="L134" i="10"/>
  <c r="K134" i="10"/>
  <c r="J134" i="10"/>
  <c r="N134" i="10" l="1"/>
  <c r="O134" i="10"/>
  <c r="O15" i="10"/>
  <c r="N15" i="10"/>
  <c r="O60" i="10" l="1"/>
  <c r="N60" i="10"/>
  <c r="O59" i="10"/>
  <c r="N59" i="10"/>
  <c r="O58" i="10"/>
  <c r="N58" i="10"/>
  <c r="O57" i="10"/>
  <c r="N57" i="10"/>
  <c r="O56" i="10"/>
  <c r="N56" i="10"/>
  <c r="O55" i="10"/>
  <c r="N55" i="10"/>
  <c r="O54" i="10"/>
  <c r="N54" i="10"/>
  <c r="M53" i="10"/>
  <c r="L53" i="10"/>
  <c r="K53" i="10"/>
  <c r="J53" i="10"/>
  <c r="I53" i="10"/>
  <c r="N53" i="10" l="1"/>
  <c r="O53" i="10"/>
  <c r="O218" i="10" l="1"/>
  <c r="N218" i="10"/>
  <c r="O217" i="10"/>
  <c r="N217" i="10"/>
  <c r="M216" i="10"/>
  <c r="L216" i="10"/>
  <c r="K216" i="10"/>
  <c r="J216" i="10"/>
  <c r="I216" i="10"/>
  <c r="O216" i="10" l="1"/>
  <c r="N216" i="10"/>
  <c r="O117" i="10"/>
  <c r="N117" i="10"/>
  <c r="O116" i="10"/>
  <c r="N116" i="10"/>
  <c r="O115" i="10"/>
  <c r="N115" i="10"/>
  <c r="R114" i="10"/>
  <c r="Q114" i="10"/>
  <c r="M114" i="10"/>
  <c r="L114" i="10"/>
  <c r="K114" i="10"/>
  <c r="J114" i="10"/>
  <c r="I114" i="10"/>
  <c r="N114" i="10" l="1"/>
  <c r="O114" i="10"/>
  <c r="O245" i="10"/>
  <c r="N245" i="10"/>
  <c r="O244" i="10"/>
  <c r="N244" i="10"/>
  <c r="O243" i="10"/>
  <c r="N243" i="10"/>
  <c r="O242" i="10"/>
  <c r="N242" i="10"/>
  <c r="O241" i="10"/>
  <c r="N241" i="10"/>
  <c r="O240" i="10"/>
  <c r="N240" i="10"/>
  <c r="R239" i="10"/>
  <c r="Q239" i="10"/>
  <c r="M239" i="10"/>
  <c r="L239" i="10"/>
  <c r="K239" i="10"/>
  <c r="J239" i="10"/>
  <c r="O239" i="10" l="1"/>
  <c r="N239" i="10"/>
  <c r="O174" i="10"/>
  <c r="N174" i="10"/>
  <c r="O255" i="10" l="1"/>
  <c r="N255" i="10"/>
  <c r="O254" i="10"/>
  <c r="N254" i="10"/>
  <c r="M253" i="10"/>
  <c r="L253" i="10"/>
  <c r="K253" i="10"/>
  <c r="J253" i="10"/>
  <c r="N253" i="10" s="1"/>
  <c r="O253" i="10" l="1"/>
  <c r="O265" i="10" l="1"/>
  <c r="N265" i="10"/>
  <c r="O130" i="10" l="1"/>
  <c r="N130" i="10"/>
  <c r="O129" i="10"/>
  <c r="N129" i="10"/>
  <c r="R128" i="10"/>
  <c r="Q128" i="10"/>
  <c r="M128" i="10"/>
  <c r="L128" i="10"/>
  <c r="K128" i="10"/>
  <c r="J128" i="10"/>
  <c r="I128" i="10"/>
  <c r="O128" i="10" l="1"/>
  <c r="N128" i="10"/>
  <c r="O257" i="10"/>
  <c r="N257" i="10"/>
  <c r="O153" i="10" l="1"/>
  <c r="N153" i="10"/>
  <c r="O152" i="10"/>
  <c r="N152" i="10"/>
  <c r="O151" i="10"/>
  <c r="N151" i="10"/>
  <c r="O150" i="10"/>
  <c r="N150" i="10"/>
  <c r="O149" i="10"/>
  <c r="N149" i="10"/>
  <c r="O148" i="10"/>
  <c r="N148" i="10"/>
  <c r="O147" i="10"/>
  <c r="N147" i="10"/>
  <c r="R146" i="10"/>
  <c r="Q146" i="10"/>
  <c r="M146" i="10"/>
  <c r="K146" i="10"/>
  <c r="J146" i="10"/>
  <c r="I146" i="10"/>
  <c r="H146" i="10"/>
  <c r="N146" i="10" s="1"/>
  <c r="O146" i="10" l="1"/>
  <c r="O258" i="10" l="1"/>
  <c r="N258" i="10"/>
  <c r="O227" i="10" l="1"/>
  <c r="N227" i="10"/>
  <c r="O226" i="10"/>
  <c r="N226" i="10"/>
  <c r="R225" i="10"/>
  <c r="Q225" i="10"/>
  <c r="M225" i="10"/>
  <c r="L225" i="10"/>
  <c r="K225" i="10"/>
  <c r="J225" i="10"/>
  <c r="I225" i="10"/>
  <c r="N225" i="10" l="1"/>
  <c r="O225" i="10"/>
  <c r="O9" i="10" l="1"/>
  <c r="N9" i="10"/>
  <c r="O256" i="10" l="1"/>
  <c r="N256" i="10"/>
  <c r="O232" i="10" l="1"/>
  <c r="N232" i="10"/>
  <c r="O250" i="10" l="1"/>
  <c r="N250" i="10"/>
  <c r="O98" i="10" l="1"/>
  <c r="N98" i="10"/>
  <c r="O215" i="10" l="1"/>
  <c r="N215" i="10"/>
  <c r="O214" i="10"/>
  <c r="N214" i="10"/>
  <c r="O213" i="10"/>
  <c r="N213" i="10"/>
  <c r="O212" i="10"/>
  <c r="N212" i="10"/>
  <c r="R211" i="10"/>
  <c r="Q211" i="10"/>
  <c r="M211" i="10"/>
  <c r="L211" i="10"/>
  <c r="K211" i="10"/>
  <c r="J211" i="10"/>
  <c r="I211" i="10"/>
  <c r="O211" i="10" l="1"/>
  <c r="N211" i="10"/>
  <c r="O181" i="10" l="1"/>
  <c r="N181" i="10"/>
  <c r="O237" i="10" l="1"/>
  <c r="N237" i="10"/>
  <c r="H16" i="10" l="1"/>
  <c r="AI154" i="10"/>
  <c r="AH154" i="10"/>
  <c r="AF154" i="10"/>
  <c r="AE154" i="10"/>
  <c r="AD154" i="10"/>
  <c r="AC154" i="10"/>
  <c r="AB154" i="10"/>
  <c r="AA154" i="10"/>
  <c r="Z154" i="10"/>
  <c r="Y154" i="10"/>
  <c r="AI71" i="10"/>
  <c r="AH71" i="10"/>
  <c r="AF71" i="10"/>
  <c r="AE71" i="10"/>
  <c r="AD71" i="10"/>
  <c r="AC71" i="10"/>
  <c r="AB71" i="10"/>
  <c r="AA71" i="10"/>
  <c r="Z71" i="10"/>
  <c r="Y71" i="10"/>
  <c r="AI188" i="10" l="1"/>
  <c r="AH188" i="10"/>
  <c r="AD188" i="10"/>
  <c r="AC188" i="10"/>
  <c r="AB188" i="10"/>
  <c r="AA188" i="10"/>
  <c r="Z188" i="10"/>
  <c r="Y188" i="10"/>
  <c r="AE188" i="10" l="1"/>
  <c r="AF188" i="10"/>
  <c r="AI266" i="10" l="1"/>
  <c r="AH266" i="10"/>
  <c r="AD266" i="10"/>
  <c r="AC266" i="10"/>
  <c r="AB266" i="10"/>
  <c r="AA266" i="10"/>
  <c r="Z266" i="10"/>
  <c r="Y266" i="10"/>
  <c r="AF266" i="10"/>
  <c r="AE266" i="10"/>
  <c r="AI265" i="10" l="1"/>
  <c r="AH265" i="10"/>
  <c r="AF265" i="10"/>
  <c r="AE265" i="10"/>
  <c r="AD265" i="10"/>
  <c r="AC265" i="10"/>
  <c r="AB265" i="10"/>
  <c r="AA265" i="10"/>
  <c r="Z265" i="10"/>
  <c r="Y265" i="10"/>
  <c r="AI264" i="10" l="1"/>
  <c r="AH264" i="10"/>
  <c r="AD264" i="10"/>
  <c r="AC264" i="10"/>
  <c r="AB264" i="10"/>
  <c r="AA264" i="10"/>
  <c r="Z264" i="10"/>
  <c r="Y264" i="10"/>
  <c r="AF264" i="10"/>
  <c r="AE264" i="10"/>
  <c r="AI263" i="10" l="1"/>
  <c r="AH263" i="10"/>
  <c r="AD263" i="10"/>
  <c r="AC263" i="10"/>
  <c r="AB263" i="10"/>
  <c r="AA263" i="10"/>
  <c r="Z263" i="10"/>
  <c r="Y263" i="10"/>
  <c r="AF263" i="10"/>
  <c r="AE263" i="10"/>
  <c r="AI262" i="10" l="1"/>
  <c r="AH262" i="10"/>
  <c r="AD262" i="10"/>
  <c r="AC262" i="10"/>
  <c r="AB262" i="10"/>
  <c r="AA262" i="10"/>
  <c r="Z262" i="10"/>
  <c r="Y262" i="10"/>
  <c r="AF262" i="10"/>
  <c r="AE262" i="10"/>
  <c r="AI259" i="10" l="1"/>
  <c r="AH259" i="10"/>
  <c r="AD259" i="10"/>
  <c r="AC259" i="10"/>
  <c r="AB259" i="10"/>
  <c r="AA259" i="10"/>
  <c r="Z259" i="10"/>
  <c r="Y259" i="10"/>
  <c r="AE259" i="10" l="1"/>
  <c r="AF259" i="10"/>
  <c r="AI258" i="10" l="1"/>
  <c r="AH258" i="10"/>
  <c r="AD258" i="10"/>
  <c r="AC258" i="10"/>
  <c r="AB258" i="10"/>
  <c r="AA258" i="10"/>
  <c r="Z258" i="10"/>
  <c r="Y258" i="10"/>
  <c r="AF258" i="10"/>
  <c r="AE258" i="10"/>
  <c r="AI257" i="10" l="1"/>
  <c r="AH257" i="10"/>
  <c r="AF257" i="10"/>
  <c r="AE257" i="10"/>
  <c r="AD257" i="10"/>
  <c r="AC257" i="10"/>
  <c r="AB257" i="10"/>
  <c r="AA257" i="10"/>
  <c r="Z257" i="10"/>
  <c r="Y257" i="10"/>
  <c r="AI256" i="10" l="1"/>
  <c r="AH256" i="10"/>
  <c r="AD256" i="10"/>
  <c r="AC256" i="10"/>
  <c r="AB256" i="10"/>
  <c r="AA256" i="10"/>
  <c r="Z256" i="10"/>
  <c r="Y256" i="10"/>
  <c r="AF256" i="10"/>
  <c r="AE256" i="10"/>
  <c r="AI253" i="10" l="1"/>
  <c r="AH253" i="10"/>
  <c r="AD253" i="10"/>
  <c r="AC253" i="10"/>
  <c r="AB253" i="10"/>
  <c r="AA253" i="10"/>
  <c r="Z253" i="10"/>
  <c r="Y253" i="10"/>
  <c r="AE253" i="10" l="1"/>
  <c r="AF253" i="10"/>
  <c r="AI252" i="10" l="1"/>
  <c r="AH252" i="10"/>
  <c r="AD252" i="10"/>
  <c r="AC252" i="10"/>
  <c r="AB252" i="10"/>
  <c r="AA252" i="10"/>
  <c r="Z252" i="10"/>
  <c r="Y252" i="10"/>
  <c r="O252" i="10"/>
  <c r="AF252" i="10" s="1"/>
  <c r="N252" i="10"/>
  <c r="AE252" i="10" s="1"/>
  <c r="AI251" i="10" l="1"/>
  <c r="AH251" i="10"/>
  <c r="AD251" i="10"/>
  <c r="AC251" i="10"/>
  <c r="AB251" i="10"/>
  <c r="AA251" i="10"/>
  <c r="Z251" i="10"/>
  <c r="Y251" i="10"/>
  <c r="AF251" i="10"/>
  <c r="AE251" i="10"/>
  <c r="AI250" i="10" l="1"/>
  <c r="AH250" i="10"/>
  <c r="AD250" i="10"/>
  <c r="AC250" i="10"/>
  <c r="AB250" i="10"/>
  <c r="AA250" i="10"/>
  <c r="Z250" i="10"/>
  <c r="Y250" i="10"/>
  <c r="AF250" i="10"/>
  <c r="AE250" i="10"/>
  <c r="AI249" i="10" l="1"/>
  <c r="AH249" i="10"/>
  <c r="AD249" i="10"/>
  <c r="AC249" i="10"/>
  <c r="AB249" i="10"/>
  <c r="AA249" i="10"/>
  <c r="Z249" i="10"/>
  <c r="Y249" i="10"/>
  <c r="AF249" i="10"/>
  <c r="AE249" i="10"/>
  <c r="AI239" i="10"/>
  <c r="AH239" i="10"/>
  <c r="AD239" i="10"/>
  <c r="AC239" i="10"/>
  <c r="AB239" i="10"/>
  <c r="AA239" i="10"/>
  <c r="Z239" i="10"/>
  <c r="Y239" i="10"/>
  <c r="AE239" i="10" l="1"/>
  <c r="AF239" i="10"/>
  <c r="AI238" i="10" l="1"/>
  <c r="AH238" i="10"/>
  <c r="AF238" i="10"/>
  <c r="AE238" i="10"/>
  <c r="AD238" i="10"/>
  <c r="AC238" i="10"/>
  <c r="AB238" i="10"/>
  <c r="AA238" i="10"/>
  <c r="Z238" i="10"/>
  <c r="Y238" i="10"/>
  <c r="AI237" i="10" l="1"/>
  <c r="AH237" i="10"/>
  <c r="AF237" i="10"/>
  <c r="AE237" i="10"/>
  <c r="AD237" i="10"/>
  <c r="AC237" i="10"/>
  <c r="AB237" i="10"/>
  <c r="AA237" i="10"/>
  <c r="Z237" i="10"/>
  <c r="Y237" i="10"/>
  <c r="AI233" i="10" l="1"/>
  <c r="AH233" i="10"/>
  <c r="AD233" i="10"/>
  <c r="AC233" i="10"/>
  <c r="AB233" i="10"/>
  <c r="AA233" i="10"/>
  <c r="Z233" i="10"/>
  <c r="Y233" i="10"/>
  <c r="AE233" i="10" l="1"/>
  <c r="AF233" i="10"/>
  <c r="AI232" i="10" l="1"/>
  <c r="AH232" i="10"/>
  <c r="AD232" i="10"/>
  <c r="AC232" i="10"/>
  <c r="AB232" i="10"/>
  <c r="AA232" i="10"/>
  <c r="Z232" i="10"/>
  <c r="Y232" i="10"/>
  <c r="AF232" i="10"/>
  <c r="AE232" i="10"/>
  <c r="AI231" i="10" l="1"/>
  <c r="AH231" i="10"/>
  <c r="AD231" i="10"/>
  <c r="AC231" i="10"/>
  <c r="AB231" i="10"/>
  <c r="AA231" i="10"/>
  <c r="Z231" i="10"/>
  <c r="Y231" i="10"/>
  <c r="AF231" i="10"/>
  <c r="AE231" i="10"/>
  <c r="AI228" i="10" l="1"/>
  <c r="AH228" i="10"/>
  <c r="AD228" i="10"/>
  <c r="AC228" i="10"/>
  <c r="AB228" i="10"/>
  <c r="AA228" i="10"/>
  <c r="Z228" i="10"/>
  <c r="Y228" i="10"/>
  <c r="AF228" i="10" l="1"/>
  <c r="AE228" i="10"/>
  <c r="AI225" i="10" l="1"/>
  <c r="AH225" i="10"/>
  <c r="AD225" i="10"/>
  <c r="AC225" i="10"/>
  <c r="AB225" i="10"/>
  <c r="AA225" i="10"/>
  <c r="Z225" i="10"/>
  <c r="Y225" i="10"/>
  <c r="AE225" i="10" l="1"/>
  <c r="AF225" i="10"/>
  <c r="AI219" i="10" l="1"/>
  <c r="AH219" i="10"/>
  <c r="AC219" i="10"/>
  <c r="AA219" i="10"/>
  <c r="Y219" i="10"/>
  <c r="AE219" i="10"/>
  <c r="AD219" i="10"/>
  <c r="AB219" i="10"/>
  <c r="Z219" i="10"/>
  <c r="AF216" i="10"/>
  <c r="Y216" i="10"/>
  <c r="Z216" i="10"/>
  <c r="AA216" i="10"/>
  <c r="AB216" i="10"/>
  <c r="AC216" i="10"/>
  <c r="AD216" i="10"/>
  <c r="AE216" i="10"/>
  <c r="AH216" i="10"/>
  <c r="AI216" i="10"/>
  <c r="AF219" i="10" l="1"/>
  <c r="AI211" i="10" l="1"/>
  <c r="AH211" i="10"/>
  <c r="AD211" i="10"/>
  <c r="AC211" i="10"/>
  <c r="AB211" i="10"/>
  <c r="AA211" i="10"/>
  <c r="Z211" i="10"/>
  <c r="Y211" i="10"/>
  <c r="AE211" i="10" l="1"/>
  <c r="AF211" i="10"/>
  <c r="AI208" i="10" l="1"/>
  <c r="AH208" i="10"/>
  <c r="AD208" i="10"/>
  <c r="AC208" i="10"/>
  <c r="AB208" i="10"/>
  <c r="AA208" i="10"/>
  <c r="Z208" i="10"/>
  <c r="Y208" i="10"/>
  <c r="AE208" i="10" l="1"/>
  <c r="AF208" i="10"/>
  <c r="AI199" i="10" l="1"/>
  <c r="AH199" i="10"/>
  <c r="AD199" i="10"/>
  <c r="AC199" i="10"/>
  <c r="AB199" i="10"/>
  <c r="AA199" i="10"/>
  <c r="Z199" i="10"/>
  <c r="Y199" i="10"/>
  <c r="AE199" i="10" l="1"/>
  <c r="AF199" i="10"/>
  <c r="AI196" i="10" l="1"/>
  <c r="AH196" i="10"/>
  <c r="AD196" i="10"/>
  <c r="AC196" i="10"/>
  <c r="AB196" i="10"/>
  <c r="AA196" i="10"/>
  <c r="Z196" i="10"/>
  <c r="Y196" i="10"/>
  <c r="AE196" i="10" l="1"/>
  <c r="AF196" i="10"/>
  <c r="AI193" i="10" l="1"/>
  <c r="AH193" i="10"/>
  <c r="AD193" i="10"/>
  <c r="AC193" i="10"/>
  <c r="AB193" i="10"/>
  <c r="AA193" i="10"/>
  <c r="Z193" i="10"/>
  <c r="AE193" i="10"/>
  <c r="Y193" i="10" l="1"/>
  <c r="AF193" i="10"/>
  <c r="AI182" i="10" l="1"/>
  <c r="AH182" i="10"/>
  <c r="AD182" i="10"/>
  <c r="AC182" i="10"/>
  <c r="AB182" i="10"/>
  <c r="AA182" i="10"/>
  <c r="Z182" i="10"/>
  <c r="Y182" i="10"/>
  <c r="AE182" i="10" l="1"/>
  <c r="AF182" i="10"/>
  <c r="AI181" i="10" l="1"/>
  <c r="AH181" i="10"/>
  <c r="AF181" i="10"/>
  <c r="AE181" i="10"/>
  <c r="AD181" i="10"/>
  <c r="AC181" i="10"/>
  <c r="AB181" i="10"/>
  <c r="AA181" i="10"/>
  <c r="Z181" i="10"/>
  <c r="Y181" i="10"/>
  <c r="AI178" i="10" l="1"/>
  <c r="AH178" i="10"/>
  <c r="AD178" i="10"/>
  <c r="AC178" i="10"/>
  <c r="AB178" i="10"/>
  <c r="AA178" i="10"/>
  <c r="Z178" i="10"/>
  <c r="Y178" i="10"/>
  <c r="AF178" i="10"/>
  <c r="AE178" i="10"/>
  <c r="AI175" i="10" l="1"/>
  <c r="AH175" i="10"/>
  <c r="AD175" i="10"/>
  <c r="AC175" i="10"/>
  <c r="AB175" i="10"/>
  <c r="AA175" i="10"/>
  <c r="Z175" i="10"/>
  <c r="Y175" i="10"/>
  <c r="AI174" i="10"/>
  <c r="AH174" i="10"/>
  <c r="AD174" i="10"/>
  <c r="AC174" i="10"/>
  <c r="AB174" i="10"/>
  <c r="AA174" i="10"/>
  <c r="Z174" i="10"/>
  <c r="Y174" i="10"/>
  <c r="AF174" i="10"/>
  <c r="AE174" i="10"/>
  <c r="AF175" i="10" l="1"/>
  <c r="AE175" i="10"/>
  <c r="AI173" i="10"/>
  <c r="AH173" i="10"/>
  <c r="AF173" i="10"/>
  <c r="AE173" i="10"/>
  <c r="AD173" i="10"/>
  <c r="AC173" i="10"/>
  <c r="AB173" i="10"/>
  <c r="AA173" i="10"/>
  <c r="Z173" i="10"/>
  <c r="Y173" i="10"/>
  <c r="AD170" i="10" l="1"/>
  <c r="AC170" i="10"/>
  <c r="AB170" i="10"/>
  <c r="AA170" i="10"/>
  <c r="Z170" i="10"/>
  <c r="Y170" i="10"/>
  <c r="AI170" i="10"/>
  <c r="AH170" i="10"/>
  <c r="AF170" i="10"/>
  <c r="AE170" i="10"/>
  <c r="AI163" i="10" l="1"/>
  <c r="AH163" i="10"/>
  <c r="AD163" i="10"/>
  <c r="AC163" i="10"/>
  <c r="AB163" i="10"/>
  <c r="AA163" i="10"/>
  <c r="Z163" i="10"/>
  <c r="Y163" i="10"/>
  <c r="AE163" i="10" l="1"/>
  <c r="AF163" i="10"/>
  <c r="AI146" i="10" l="1"/>
  <c r="AH146" i="10"/>
  <c r="AD146" i="10"/>
  <c r="AC146" i="10"/>
  <c r="AB146" i="10"/>
  <c r="AA146" i="10"/>
  <c r="Z146" i="10"/>
  <c r="Y146" i="10"/>
  <c r="AE146" i="10" l="1"/>
  <c r="AF146" i="10"/>
  <c r="AI141" i="10" l="1"/>
  <c r="AH141" i="10"/>
  <c r="AD141" i="10"/>
  <c r="AC141" i="10"/>
  <c r="AB141" i="10"/>
  <c r="AA141" i="10"/>
  <c r="Z141" i="10"/>
  <c r="Y141" i="10"/>
  <c r="AI140" i="10"/>
  <c r="AH140" i="10"/>
  <c r="AD140" i="10"/>
  <c r="AC140" i="10"/>
  <c r="AB140" i="10"/>
  <c r="AA140" i="10"/>
  <c r="Z140" i="10"/>
  <c r="Y140" i="10"/>
  <c r="AF140" i="10"/>
  <c r="AE140" i="10"/>
  <c r="AE141" i="10" l="1"/>
  <c r="AF141" i="10"/>
  <c r="AI139" i="10"/>
  <c r="AH139" i="10"/>
  <c r="AD139" i="10"/>
  <c r="AC139" i="10"/>
  <c r="AB139" i="10"/>
  <c r="AA139" i="10"/>
  <c r="Z139" i="10"/>
  <c r="Y139" i="10"/>
  <c r="AF139" i="10"/>
  <c r="AE139" i="10"/>
  <c r="AI134" i="10" l="1"/>
  <c r="AH134" i="10"/>
  <c r="AD134" i="10"/>
  <c r="AC134" i="10"/>
  <c r="AB134" i="10"/>
  <c r="AA134" i="10"/>
  <c r="Z134" i="10"/>
  <c r="Y134" i="10"/>
  <c r="AI131" i="10"/>
  <c r="AH131" i="10"/>
  <c r="AD131" i="10"/>
  <c r="AC131" i="10"/>
  <c r="AB131" i="10"/>
  <c r="AA131" i="10"/>
  <c r="Z131" i="10"/>
  <c r="Y131" i="10"/>
  <c r="AE134" i="10" l="1"/>
  <c r="AF134" i="10"/>
  <c r="AE131" i="10"/>
  <c r="AF131" i="10"/>
  <c r="Y128" i="10" l="1"/>
  <c r="AI128" i="10"/>
  <c r="AH128" i="10"/>
  <c r="AD128" i="10"/>
  <c r="AC128" i="10"/>
  <c r="AB128" i="10"/>
  <c r="AA128" i="10"/>
  <c r="Z128" i="10"/>
  <c r="AF128" i="10" l="1"/>
  <c r="AE128" i="10"/>
  <c r="AI123" i="10" l="1"/>
  <c r="AH123" i="10"/>
  <c r="AD123" i="10"/>
  <c r="AC123" i="10"/>
  <c r="AB123" i="10"/>
  <c r="AA123" i="10"/>
  <c r="Z123" i="10"/>
  <c r="Y123" i="10"/>
  <c r="AE123" i="10" l="1"/>
  <c r="AF123" i="10"/>
  <c r="AI118" i="10" l="1"/>
  <c r="AH118" i="10"/>
  <c r="AD118" i="10"/>
  <c r="AC118" i="10"/>
  <c r="AB118" i="10"/>
  <c r="AA118" i="10"/>
  <c r="Z118" i="10"/>
  <c r="Y118" i="10"/>
  <c r="AE118" i="10" l="1"/>
  <c r="AF118" i="10"/>
  <c r="AI114" i="10" l="1"/>
  <c r="AH114" i="10"/>
  <c r="AD114" i="10"/>
  <c r="AC114" i="10"/>
  <c r="AB114" i="10"/>
  <c r="AA114" i="10"/>
  <c r="Z114" i="10"/>
  <c r="Y114" i="10"/>
  <c r="AF114" i="10"/>
  <c r="AE114" i="10"/>
  <c r="AI108" i="10" l="1"/>
  <c r="AH108" i="10"/>
  <c r="AD108" i="10"/>
  <c r="AC108" i="10"/>
  <c r="AB108" i="10"/>
  <c r="AA108" i="10"/>
  <c r="Z108" i="10"/>
  <c r="Y108" i="10"/>
  <c r="AE108" i="10" l="1"/>
  <c r="AF108" i="10"/>
  <c r="AI99" i="10" l="1"/>
  <c r="AH99" i="10"/>
  <c r="AD99" i="10"/>
  <c r="AC99" i="10"/>
  <c r="AB99" i="10"/>
  <c r="AA99" i="10"/>
  <c r="Z99" i="10"/>
  <c r="Y99" i="10"/>
  <c r="AE99" i="10" l="1"/>
  <c r="AF99" i="10"/>
  <c r="AI98" i="10" l="1"/>
  <c r="AH98" i="10"/>
  <c r="AD98" i="10"/>
  <c r="AC98" i="10"/>
  <c r="AB98" i="10"/>
  <c r="AA98" i="10"/>
  <c r="Z98" i="10"/>
  <c r="Y98" i="10"/>
  <c r="AF98" i="10"/>
  <c r="AE98" i="10"/>
  <c r="AI95" i="10" l="1"/>
  <c r="AH95" i="10"/>
  <c r="AD95" i="10"/>
  <c r="AC95" i="10"/>
  <c r="AB95" i="10"/>
  <c r="AA95" i="10"/>
  <c r="Z95" i="10"/>
  <c r="Y95" i="10"/>
  <c r="AF95" i="10"/>
  <c r="AE95" i="10"/>
  <c r="AI90" i="10" l="1"/>
  <c r="AH90" i="10"/>
  <c r="AD90" i="10"/>
  <c r="AC90" i="10"/>
  <c r="AB90" i="10"/>
  <c r="AA90" i="10"/>
  <c r="Z90" i="10"/>
  <c r="Y90" i="10"/>
  <c r="AE90" i="10" l="1"/>
  <c r="AF90" i="10"/>
  <c r="AI80" i="10" l="1"/>
  <c r="AH80" i="10"/>
  <c r="AD80" i="10"/>
  <c r="AC80" i="10"/>
  <c r="AB80" i="10"/>
  <c r="AA80" i="10"/>
  <c r="Z80" i="10"/>
  <c r="Y80" i="10"/>
  <c r="AE80" i="10" l="1"/>
  <c r="AF80" i="10"/>
  <c r="AI75" i="10" l="1"/>
  <c r="AH75" i="10"/>
  <c r="AD75" i="10"/>
  <c r="AC75" i="10"/>
  <c r="AB75" i="10"/>
  <c r="AA75" i="10"/>
  <c r="Z75" i="10"/>
  <c r="Y75" i="10"/>
  <c r="AF75" i="10"/>
  <c r="AE75" i="10"/>
  <c r="AI66" i="10" l="1"/>
  <c r="AH66" i="10"/>
  <c r="AD66" i="10"/>
  <c r="AC66" i="10"/>
  <c r="AB66" i="10"/>
  <c r="AA66" i="10"/>
  <c r="Z66" i="10"/>
  <c r="Y66" i="10"/>
  <c r="AF66" i="10"/>
  <c r="AE66" i="10"/>
  <c r="AI61" i="10" l="1"/>
  <c r="AH61" i="10"/>
  <c r="AD61" i="10"/>
  <c r="AC61" i="10"/>
  <c r="AB61" i="10"/>
  <c r="AA61" i="10"/>
  <c r="Z61" i="10"/>
  <c r="Y61" i="10"/>
  <c r="AE61" i="10" l="1"/>
  <c r="AF61" i="10"/>
  <c r="AI53" i="10" l="1"/>
  <c r="AH53" i="10"/>
  <c r="AD53" i="10"/>
  <c r="AC53" i="10"/>
  <c r="AB53" i="10"/>
  <c r="AA53" i="10"/>
  <c r="Z53" i="10"/>
  <c r="Y53" i="10"/>
  <c r="AE53" i="10" l="1"/>
  <c r="AF53" i="10"/>
  <c r="AI43" i="10" l="1"/>
  <c r="AH43" i="10"/>
  <c r="AD43" i="10"/>
  <c r="AC43" i="10"/>
  <c r="AB43" i="10"/>
  <c r="AA43" i="10"/>
  <c r="Z43" i="10"/>
  <c r="Y43" i="10"/>
  <c r="AE43" i="10" l="1"/>
  <c r="AF43" i="10"/>
  <c r="M246" i="10" l="1"/>
  <c r="AD246" i="10" s="1"/>
  <c r="AD267" i="10" s="1"/>
  <c r="M267" i="10" s="1"/>
  <c r="L246" i="10"/>
  <c r="K246" i="10"/>
  <c r="AB246" i="10" s="1"/>
  <c r="AB267" i="10" s="1"/>
  <c r="K267" i="10" s="1"/>
  <c r="J246" i="10"/>
  <c r="AA246" i="10" s="1"/>
  <c r="AA267" i="10" s="1"/>
  <c r="J267" i="10" s="1"/>
  <c r="I246" i="10"/>
  <c r="Z246" i="10" s="1"/>
  <c r="Z267" i="10" s="1"/>
  <c r="I267" i="10" s="1"/>
  <c r="H246" i="10"/>
  <c r="Y246" i="10" s="1"/>
  <c r="Y267" i="10" s="1"/>
  <c r="H267" i="10" s="1"/>
  <c r="R16" i="10"/>
  <c r="Q16" i="10"/>
  <c r="M16" i="10"/>
  <c r="L16" i="10"/>
  <c r="K16" i="10"/>
  <c r="J16" i="10"/>
  <c r="I16" i="10"/>
  <c r="O16" i="10"/>
  <c r="N16" i="10"/>
  <c r="R7" i="10"/>
  <c r="Q7" i="10"/>
  <c r="M7" i="10"/>
  <c r="L7" i="10"/>
  <c r="K7" i="10"/>
  <c r="I7" i="10"/>
  <c r="O5" i="10"/>
  <c r="O7" i="10" s="1"/>
  <c r="N7" i="10"/>
  <c r="AI246" i="10"/>
  <c r="AI267" i="10" s="1"/>
  <c r="R267" i="10" s="1"/>
  <c r="AH246" i="10"/>
  <c r="AH267" i="10" s="1"/>
  <c r="Q267" i="10" s="1"/>
  <c r="AC246" i="10"/>
  <c r="AC267" i="10" s="1"/>
  <c r="L267" i="10" s="1"/>
  <c r="AI17" i="10"/>
  <c r="AI224" i="10" s="1"/>
  <c r="R224" i="10" s="1"/>
  <c r="AH17" i="10"/>
  <c r="AH224" i="10" s="1"/>
  <c r="Q224" i="10" s="1"/>
  <c r="AD17" i="10"/>
  <c r="AD224" i="10" s="1"/>
  <c r="M224" i="10" s="1"/>
  <c r="AC17" i="10"/>
  <c r="AC224" i="10" s="1"/>
  <c r="L224" i="10" s="1"/>
  <c r="AB17" i="10"/>
  <c r="AB224" i="10" s="1"/>
  <c r="K224" i="10" s="1"/>
  <c r="AA17" i="10"/>
  <c r="AA224" i="10" s="1"/>
  <c r="J224" i="10" s="1"/>
  <c r="Z17" i="10"/>
  <c r="Z224" i="10" s="1"/>
  <c r="I224" i="10" s="1"/>
  <c r="Y17" i="10"/>
  <c r="AF17" i="10"/>
  <c r="AF224" i="10" s="1"/>
  <c r="O224" i="10" s="1"/>
  <c r="AE17" i="10"/>
  <c r="AE224" i="10" s="1"/>
  <c r="N224" i="10" s="1"/>
  <c r="Y224" i="10" l="1"/>
  <c r="H224" i="10" s="1"/>
  <c r="H268" i="10" s="1"/>
  <c r="N246" i="10"/>
  <c r="AE246" i="10" s="1"/>
  <c r="AE267" i="10" s="1"/>
  <c r="N267" i="10" s="1"/>
  <c r="N268" i="10" s="1"/>
  <c r="O246" i="10"/>
  <c r="AF246" i="10" s="1"/>
  <c r="AF267" i="10" s="1"/>
  <c r="O267" i="10" s="1"/>
  <c r="O268" i="10" s="1"/>
  <c r="R268" i="10"/>
  <c r="Q268" i="10"/>
  <c r="L268" i="10"/>
  <c r="M268" i="10"/>
  <c r="J268" i="10"/>
  <c r="K268" i="10"/>
  <c r="I268" i="10"/>
</calcChain>
</file>

<file path=xl/sharedStrings.xml><?xml version="1.0" encoding="utf-8"?>
<sst xmlns="http://schemas.openxmlformats.org/spreadsheetml/2006/main" count="1843" uniqueCount="578">
  <si>
    <t>施設</t>
    <rPh sb="0" eb="2">
      <t>シセツ</t>
    </rPh>
    <phoneticPr fontId="3"/>
  </si>
  <si>
    <t>職員数（人）</t>
    <rPh sb="0" eb="3">
      <t>ショクインスウ</t>
    </rPh>
    <rPh sb="4" eb="5">
      <t>ニン</t>
    </rPh>
    <phoneticPr fontId="3"/>
  </si>
  <si>
    <t>運営</t>
    <rPh sb="0" eb="2">
      <t>ウンエイ</t>
    </rPh>
    <phoneticPr fontId="3"/>
  </si>
  <si>
    <t>図書館名</t>
    <rPh sb="0" eb="2">
      <t>トショ</t>
    </rPh>
    <rPh sb="2" eb="3">
      <t>カン</t>
    </rPh>
    <rPh sb="3" eb="4">
      <t>メイ</t>
    </rPh>
    <phoneticPr fontId="3"/>
  </si>
  <si>
    <t>種類</t>
    <rPh sb="0" eb="2">
      <t>シュルイ</t>
    </rPh>
    <phoneticPr fontId="3"/>
  </si>
  <si>
    <t>形態</t>
    <rPh sb="0" eb="2">
      <t>ケイタイ</t>
    </rPh>
    <phoneticPr fontId="3"/>
  </si>
  <si>
    <t>延床
面積
（㎡）</t>
    <rPh sb="0" eb="1">
      <t>ノ</t>
    </rPh>
    <rPh sb="1" eb="2">
      <t>ユカ</t>
    </rPh>
    <rPh sb="3" eb="5">
      <t>メンセキ</t>
    </rPh>
    <phoneticPr fontId="3"/>
  </si>
  <si>
    <t>閲覧
席数
（席）</t>
    <rPh sb="0" eb="2">
      <t>エツラン</t>
    </rPh>
    <rPh sb="3" eb="5">
      <t>セキスウ</t>
    </rPh>
    <rPh sb="7" eb="8">
      <t>セキ</t>
    </rPh>
    <phoneticPr fontId="3"/>
  </si>
  <si>
    <t>現在館の
開館
年月日</t>
    <rPh sb="0" eb="2">
      <t>ゲンザイ</t>
    </rPh>
    <rPh sb="2" eb="3">
      <t>カン</t>
    </rPh>
    <rPh sb="5" eb="7">
      <t>カイカン</t>
    </rPh>
    <rPh sb="8" eb="11">
      <t>ネンガッピ</t>
    </rPh>
    <phoneticPr fontId="3"/>
  </si>
  <si>
    <t>常勤（専任）</t>
    <rPh sb="0" eb="2">
      <t>ジョウキン</t>
    </rPh>
    <rPh sb="3" eb="5">
      <t>センニン</t>
    </rPh>
    <phoneticPr fontId="3"/>
  </si>
  <si>
    <t>常勤（兼任）</t>
    <rPh sb="0" eb="2">
      <t>ジョウキン</t>
    </rPh>
    <rPh sb="3" eb="5">
      <t>ケンニン</t>
    </rPh>
    <phoneticPr fontId="3"/>
  </si>
  <si>
    <t>非常勤等</t>
    <rPh sb="0" eb="3">
      <t>ヒジョウキン</t>
    </rPh>
    <rPh sb="3" eb="4">
      <t>トウ</t>
    </rPh>
    <phoneticPr fontId="3"/>
  </si>
  <si>
    <t>合計</t>
    <rPh sb="0" eb="2">
      <t>ゴウケイ</t>
    </rPh>
    <phoneticPr fontId="3"/>
  </si>
  <si>
    <t>指定
管理</t>
    <rPh sb="0" eb="2">
      <t>シテイ</t>
    </rPh>
    <rPh sb="3" eb="5">
      <t>カンリ</t>
    </rPh>
    <phoneticPr fontId="3"/>
  </si>
  <si>
    <t>うち
司書</t>
    <rPh sb="3" eb="5">
      <t>シショ</t>
    </rPh>
    <phoneticPr fontId="3"/>
  </si>
  <si>
    <t>有無</t>
    <rPh sb="0" eb="2">
      <t>ウム</t>
    </rPh>
    <phoneticPr fontId="3"/>
  </si>
  <si>
    <t>（人数）</t>
    <rPh sb="1" eb="3">
      <t>ニンズウ</t>
    </rPh>
    <phoneticPr fontId="3"/>
  </si>
  <si>
    <t>うち
司書</t>
    <phoneticPr fontId="3"/>
  </si>
  <si>
    <t>1</t>
  </si>
  <si>
    <t>県立熊谷</t>
    <rPh sb="0" eb="2">
      <t>ケンリツ</t>
    </rPh>
    <rPh sb="2" eb="4">
      <t>クマガヤ</t>
    </rPh>
    <phoneticPr fontId="2"/>
  </si>
  <si>
    <t>本館</t>
    <rPh sb="0" eb="2">
      <t>ホンカン</t>
    </rPh>
    <phoneticPr fontId="2"/>
  </si>
  <si>
    <t>独立</t>
    <rPh sb="0" eb="2">
      <t>ドクリツ</t>
    </rPh>
    <phoneticPr fontId="2"/>
  </si>
  <si>
    <t>無</t>
    <rPh sb="0" eb="1">
      <t>ナシ</t>
    </rPh>
    <phoneticPr fontId="3"/>
  </si>
  <si>
    <t>2</t>
    <phoneticPr fontId="3"/>
  </si>
  <si>
    <t>県立久喜</t>
    <rPh sb="0" eb="2">
      <t>ケンリツ</t>
    </rPh>
    <rPh sb="2" eb="4">
      <t>クキ</t>
    </rPh>
    <phoneticPr fontId="2"/>
  </si>
  <si>
    <t>県立　計</t>
    <rPh sb="0" eb="2">
      <t>ケンリツ</t>
    </rPh>
    <rPh sb="3" eb="4">
      <t>ケイ</t>
    </rPh>
    <phoneticPr fontId="3"/>
  </si>
  <si>
    <t>総合教育セ</t>
    <rPh sb="0" eb="2">
      <t>ソウゴウ</t>
    </rPh>
    <rPh sb="2" eb="3">
      <t>キョウ</t>
    </rPh>
    <rPh sb="3" eb="4">
      <t>イク</t>
    </rPh>
    <phoneticPr fontId="2"/>
  </si>
  <si>
    <t>その他</t>
    <rPh sb="2" eb="3">
      <t>タ</t>
    </rPh>
    <phoneticPr fontId="2"/>
  </si>
  <si>
    <t>併設</t>
    <rPh sb="0" eb="2">
      <t>ヘイセツ</t>
    </rPh>
    <phoneticPr fontId="2"/>
  </si>
  <si>
    <t>無</t>
    <rPh sb="0" eb="1">
      <t>ナ</t>
    </rPh>
    <phoneticPr fontId="3"/>
  </si>
  <si>
    <t>県議会図書室</t>
    <rPh sb="0" eb="3">
      <t>ケンギカイ</t>
    </rPh>
    <rPh sb="3" eb="6">
      <t>トショシツ</t>
    </rPh>
    <phoneticPr fontId="2"/>
  </si>
  <si>
    <t>併設</t>
    <rPh sb="0" eb="2">
      <t>ヘイセツ</t>
    </rPh>
    <phoneticPr fontId="3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</si>
  <si>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</si>
  <si>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</si>
  <si>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有</t>
    <rPh sb="0" eb="1">
      <t>アリ</t>
    </rPh>
    <phoneticPr fontId="3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</si>
  <si>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</si>
  <si>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</si>
  <si>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</si>
  <si>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</si>
  <si>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専門　計</t>
    <rPh sb="0" eb="2">
      <t>センモン</t>
    </rPh>
    <rPh sb="3" eb="4">
      <t>ケイ</t>
    </rPh>
    <phoneticPr fontId="3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</si>
  <si>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</si>
  <si>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</si>
  <si>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</si>
  <si>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***</t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</si>
  <si>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</si>
  <si>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</si>
  <si>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</si>
  <si>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</si>
  <si>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</si>
  <si>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1-5</t>
  </si>
  <si>
    <t>大宮</t>
    <rPh sb="0" eb="2">
      <t>オオミヤ</t>
    </rPh>
    <phoneticPr fontId="2"/>
  </si>
  <si>
    <t>○</t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</si>
  <si>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</si>
  <si>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</si>
  <si>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</si>
  <si>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</si>
  <si>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</si>
  <si>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</si>
  <si>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</si>
  <si>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</si>
  <si>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分館</t>
    <rPh sb="0" eb="2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</si>
  <si>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</si>
  <si>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</si>
  <si>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</si>
  <si>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</si>
  <si>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</si>
  <si>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</si>
  <si>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</si>
  <si>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</si>
  <si>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</si>
  <si>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</si>
  <si>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</si>
  <si>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</si>
  <si>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</si>
  <si>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</si>
  <si>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</si>
  <si>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</si>
  <si>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</si>
  <si>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</si>
  <si>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</si>
  <si>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</si>
  <si>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</si>
  <si>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</si>
  <si>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</si>
  <si>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</si>
  <si>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</si>
  <si>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</si>
  <si>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</si>
  <si>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</si>
  <si>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1-24</t>
  </si>
  <si>
    <t>1-25</t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</si>
  <si>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</si>
  <si>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</si>
  <si>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</si>
  <si>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</si>
  <si>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有</t>
    <rPh sb="0" eb="1">
      <t>ユウ</t>
    </rPh>
    <phoneticPr fontId="3"/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</si>
  <si>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</si>
  <si>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</si>
  <si>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</si>
  <si>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</si>
  <si>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</si>
  <si>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</si>
  <si>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</si>
  <si>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</si>
  <si>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</si>
  <si>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</si>
  <si>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</si>
  <si>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</si>
  <si>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</si>
  <si>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</si>
  <si>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</si>
  <si>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</si>
  <si>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朝霞市</t>
    <rPh sb="0" eb="3">
      <t>アサカシ</t>
    </rPh>
    <phoneticPr fontId="2"/>
  </si>
  <si>
    <t>3-1</t>
  </si>
  <si>
    <t>朝霞</t>
    <rPh sb="0" eb="2">
      <t>アサカ</t>
    </rPh>
    <phoneticPr fontId="2"/>
  </si>
  <si>
    <t>独立</t>
  </si>
  <si>
    <t>3-2</t>
  </si>
  <si>
    <t>北分館</t>
    <rPh sb="0" eb="1">
      <t>キタ</t>
    </rPh>
    <rPh sb="1" eb="3">
      <t>ブンカン</t>
    </rPh>
    <phoneticPr fontId="2"/>
  </si>
  <si>
    <t>3-3</t>
  </si>
  <si>
    <t>東朝霞公</t>
    <rPh sb="0" eb="1">
      <t>ヒガシ</t>
    </rPh>
    <rPh sb="1" eb="3">
      <t>アサカ</t>
    </rPh>
    <rPh sb="3" eb="4">
      <t>コウ</t>
    </rPh>
    <phoneticPr fontId="2"/>
  </si>
  <si>
    <t>3-4</t>
  </si>
  <si>
    <t>西朝霞公</t>
    <rPh sb="0" eb="1">
      <t>ニシ</t>
    </rPh>
    <rPh sb="1" eb="3">
      <t>アサカ</t>
    </rPh>
    <rPh sb="3" eb="4">
      <t>コウ</t>
    </rPh>
    <phoneticPr fontId="2"/>
  </si>
  <si>
    <t>3-5</t>
  </si>
  <si>
    <t>南朝霞公</t>
    <rPh sb="0" eb="1">
      <t>ミナミ</t>
    </rPh>
    <rPh sb="1" eb="3">
      <t>アサカ</t>
    </rPh>
    <rPh sb="3" eb="4">
      <t>コウ</t>
    </rPh>
    <phoneticPr fontId="2"/>
  </si>
  <si>
    <t>3-6</t>
  </si>
  <si>
    <t>北朝霞公</t>
    <rPh sb="0" eb="1">
      <t>キタ</t>
    </rPh>
    <rPh sb="3" eb="4">
      <t>コウ</t>
    </rPh>
    <phoneticPr fontId="2"/>
  </si>
  <si>
    <t>3-7</t>
  </si>
  <si>
    <t>内間木公</t>
    <rPh sb="0" eb="2">
      <t>ウチマ</t>
    </rPh>
    <rPh sb="2" eb="3">
      <t>キ</t>
    </rPh>
    <rPh sb="3" eb="4">
      <t>コウ</t>
    </rPh>
    <phoneticPr fontId="2"/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</si>
  <si>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</si>
  <si>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</si>
  <si>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</si>
  <si>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</si>
  <si>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</si>
  <si>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有</t>
    <rPh sb="0" eb="1">
      <t>ア</t>
    </rPh>
    <phoneticPr fontId="3"/>
  </si>
  <si>
    <t>〇</t>
    <phoneticPr fontId="3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</si>
  <si>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</si>
  <si>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</si>
  <si>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</si>
  <si>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</si>
  <si>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</si>
  <si>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</si>
  <si>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○</t>
    <phoneticPr fontId="3"/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</si>
  <si>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</si>
  <si>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</si>
  <si>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</si>
  <si>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</si>
  <si>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</si>
  <si>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</si>
  <si>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</si>
  <si>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</si>
  <si>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</si>
  <si>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</si>
  <si>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</si>
  <si>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本館</t>
  </si>
  <si>
    <t>併設</t>
  </si>
  <si>
    <t>無</t>
    <rPh sb="0" eb="1">
      <t>ナシ</t>
    </rPh>
    <phoneticPr fontId="6"/>
  </si>
  <si>
    <t>7-2</t>
  </si>
  <si>
    <t>7-3</t>
  </si>
  <si>
    <t>7-4</t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</si>
  <si>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</si>
  <si>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</si>
  <si>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</si>
  <si>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</si>
  <si>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</si>
  <si>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</si>
  <si>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</si>
  <si>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</si>
  <si>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</si>
  <si>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</si>
  <si>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</si>
  <si>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</si>
  <si>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</si>
  <si>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分館</t>
  </si>
  <si>
    <t>8-8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</si>
  <si>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</si>
  <si>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</si>
  <si>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</si>
  <si>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</si>
  <si>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</si>
  <si>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</si>
  <si>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</si>
  <si>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</si>
  <si>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</si>
  <si>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</si>
  <si>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</si>
  <si>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</si>
  <si>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</si>
  <si>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</si>
  <si>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</si>
  <si>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無</t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</si>
  <si>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</si>
  <si>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</si>
  <si>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</si>
  <si>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</si>
  <si>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</si>
  <si>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</si>
  <si>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</si>
  <si>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</si>
  <si>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</si>
  <si>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</si>
  <si>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</si>
  <si>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</si>
  <si>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12-7</t>
  </si>
  <si>
    <t>森下公</t>
    <rPh sb="0" eb="2">
      <t>モリシタ</t>
    </rPh>
    <rPh sb="2" eb="3">
      <t>コウ</t>
    </rPh>
    <phoneticPr fontId="2"/>
  </si>
  <si>
    <t>13</t>
  </si>
  <si>
    <t>熊谷市</t>
    <rPh sb="0" eb="3">
      <t>クマガヤシ</t>
    </rPh>
    <phoneticPr fontId="2"/>
  </si>
  <si>
    <t>13-1</t>
  </si>
  <si>
    <t>熊谷</t>
    <rPh sb="0" eb="2">
      <t>クマガヤ</t>
    </rPh>
    <phoneticPr fontId="2"/>
  </si>
  <si>
    <t>有</t>
    <rPh sb="0" eb="1">
      <t>あり</t>
    </rPh>
    <phoneticPr fontId="7" type="Hiragana"/>
  </si>
  <si>
    <t>13-2</t>
  </si>
  <si>
    <t>妻沼</t>
    <rPh sb="0" eb="2">
      <t>メヌマ</t>
    </rPh>
    <phoneticPr fontId="2"/>
  </si>
  <si>
    <t>13-3</t>
  </si>
  <si>
    <t>大里</t>
    <rPh sb="0" eb="2">
      <t>オオサト</t>
    </rPh>
    <phoneticPr fontId="2"/>
  </si>
  <si>
    <t>13-4</t>
  </si>
  <si>
    <t>江南</t>
    <rPh sb="0" eb="2">
      <t>コウナン</t>
    </rPh>
    <phoneticPr fontId="2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</si>
  <si>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7"/>
  </si>
  <si>
    <t>有</t>
    <rPh sb="0" eb="1">
      <t>アリ</t>
    </rPh>
    <phoneticPr fontId="7"/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</si>
  <si>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</si>
  <si>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</si>
  <si>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</si>
  <si>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</si>
  <si>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</si>
  <si>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</si>
  <si>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</si>
  <si>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</si>
  <si>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</si>
  <si>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</si>
  <si>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</si>
  <si>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</si>
  <si>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</si>
  <si>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</si>
  <si>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</si>
  <si>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</si>
  <si>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</si>
  <si>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</si>
  <si>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</si>
  <si>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</si>
  <si>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</si>
  <si>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</si>
  <si>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</si>
  <si>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</si>
  <si>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分館</t>
    <rPh sb="0" eb="2">
      <t>ブンカン</t>
    </rPh>
    <phoneticPr fontId="3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</si>
  <si>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</si>
  <si>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</si>
  <si>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</si>
  <si>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</si>
  <si>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狭山台</t>
    <rPh sb="0" eb="3">
      <t>サヤマダイ</t>
    </rPh>
    <phoneticPr fontId="2"/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</si>
  <si>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</si>
  <si>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</si>
  <si>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</si>
  <si>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</si>
  <si>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</si>
  <si>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無</t>
    <rPh sb="0" eb="1">
      <t>ム</t>
    </rPh>
    <phoneticPr fontId="3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</si>
  <si>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</si>
  <si>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</si>
  <si>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</si>
  <si>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</si>
  <si>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</si>
  <si>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</si>
  <si>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</si>
  <si>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</si>
  <si>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</si>
  <si>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</si>
  <si>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</si>
  <si>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</si>
  <si>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</si>
  <si>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</si>
  <si>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</si>
  <si>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</si>
  <si>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</si>
  <si>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</si>
  <si>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</si>
  <si>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</si>
  <si>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</si>
  <si>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</si>
  <si>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</si>
  <si>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</si>
  <si>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</si>
  <si>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</si>
  <si>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</si>
  <si>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</si>
  <si>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</si>
  <si>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</si>
  <si>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</si>
  <si>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</si>
  <si>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</si>
  <si>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</si>
  <si>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</si>
  <si>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</si>
  <si>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</si>
  <si>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25</t>
    <phoneticPr fontId="3"/>
  </si>
  <si>
    <t>戸田市</t>
    <rPh sb="0" eb="3">
      <t>トダシ</t>
    </rPh>
    <phoneticPr fontId="2"/>
  </si>
  <si>
    <t>25-1</t>
  </si>
  <si>
    <t>25-2</t>
  </si>
  <si>
    <t>上戸田分</t>
    <rPh sb="0" eb="3">
      <t>カミトダ</t>
    </rPh>
    <rPh sb="3" eb="4">
      <t>ブン</t>
    </rPh>
    <phoneticPr fontId="2"/>
  </si>
  <si>
    <t>25-3</t>
  </si>
  <si>
    <t>下戸田分</t>
    <rPh sb="0" eb="3">
      <t>シモトダ</t>
    </rPh>
    <rPh sb="3" eb="4">
      <t>ブン</t>
    </rPh>
    <phoneticPr fontId="2"/>
  </si>
  <si>
    <t>25-4</t>
  </si>
  <si>
    <t>美笹分</t>
    <rPh sb="0" eb="1">
      <t>ビ</t>
    </rPh>
    <rPh sb="1" eb="2">
      <t>ササ</t>
    </rPh>
    <rPh sb="2" eb="3">
      <t>ブン</t>
    </rPh>
    <phoneticPr fontId="2"/>
  </si>
  <si>
    <t>25-5</t>
  </si>
  <si>
    <t>下戸田南分</t>
    <rPh sb="0" eb="3">
      <t>シモトダ</t>
    </rPh>
    <rPh sb="3" eb="4">
      <t>ミナミ</t>
    </rPh>
    <rPh sb="4" eb="5">
      <t>ブン</t>
    </rPh>
    <phoneticPr fontId="2"/>
  </si>
  <si>
    <t>25-6</t>
    <phoneticPr fontId="3"/>
  </si>
  <si>
    <t>戸田公園駅前配本所</t>
    <rPh sb="0" eb="4">
      <t>トダコウエン</t>
    </rPh>
    <rPh sb="4" eb="6">
      <t>エキマエ</t>
    </rPh>
    <rPh sb="6" eb="8">
      <t>ハイホン</t>
    </rPh>
    <rPh sb="8" eb="9">
      <t>ジョ</t>
    </rPh>
    <phoneticPr fontId="2"/>
  </si>
  <si>
    <t>26</t>
    <phoneticPr fontId="3"/>
  </si>
  <si>
    <t>新座市</t>
    <rPh sb="0" eb="3">
      <t>ニイザシ</t>
    </rPh>
    <phoneticPr fontId="2"/>
  </si>
  <si>
    <t>26-1</t>
  </si>
  <si>
    <t>新座中央</t>
    <rPh sb="0" eb="2">
      <t>ニイザ</t>
    </rPh>
    <rPh sb="2" eb="4">
      <t>チュウオウ</t>
    </rPh>
    <phoneticPr fontId="2"/>
  </si>
  <si>
    <t>26-2</t>
  </si>
  <si>
    <t>福祉の里</t>
    <rPh sb="0" eb="2">
      <t>フクシ</t>
    </rPh>
    <rPh sb="3" eb="4">
      <t>サト</t>
    </rPh>
    <phoneticPr fontId="2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</si>
  <si>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</si>
  <si>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</si>
  <si>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</si>
  <si>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</si>
  <si>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</si>
  <si>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</si>
  <si>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31</t>
  </si>
  <si>
    <t>日高市</t>
    <rPh sb="0" eb="2">
      <t>ヒダカ</t>
    </rPh>
    <rPh sb="2" eb="3">
      <t>シ</t>
    </rPh>
    <phoneticPr fontId="2"/>
  </si>
  <si>
    <t>32</t>
    <phoneticPr fontId="3"/>
  </si>
  <si>
    <t>深谷市</t>
    <rPh sb="0" eb="3">
      <t>フカヤシ</t>
    </rPh>
    <phoneticPr fontId="2"/>
  </si>
  <si>
    <t>32-1</t>
  </si>
  <si>
    <t>深谷市立</t>
    <rPh sb="0" eb="4">
      <t>フカヤシリツ</t>
    </rPh>
    <phoneticPr fontId="2"/>
  </si>
  <si>
    <t>32-2</t>
  </si>
  <si>
    <t>上柴</t>
    <rPh sb="0" eb="2">
      <t>カミシバ</t>
    </rPh>
    <phoneticPr fontId="3"/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</si>
  <si>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</si>
  <si>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</si>
  <si>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</si>
  <si>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</si>
  <si>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</si>
  <si>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</si>
  <si>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</si>
  <si>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</si>
  <si>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</si>
  <si>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</si>
  <si>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</si>
  <si>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</si>
  <si>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</si>
  <si>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</si>
  <si>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</si>
  <si>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</si>
  <si>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</si>
  <si>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</si>
  <si>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</si>
  <si>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</si>
  <si>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上福岡</t>
    <rPh sb="0" eb="3">
      <t>カミフクオカ</t>
    </rPh>
    <phoneticPr fontId="2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</si>
  <si>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</si>
  <si>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</si>
  <si>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</si>
  <si>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</si>
  <si>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</si>
  <si>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</si>
  <si>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</si>
  <si>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</si>
  <si>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</si>
  <si>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</si>
  <si>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有</t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</si>
  <si>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</si>
  <si>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</si>
  <si>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</si>
  <si>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</si>
  <si>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</si>
  <si>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</si>
  <si>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八幡</t>
    <rPh sb="0" eb="2">
      <t>ハチマン</t>
    </rPh>
    <phoneticPr fontId="2"/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</si>
  <si>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</si>
  <si>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</si>
  <si>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</si>
  <si>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</si>
  <si>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</si>
  <si>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</si>
  <si>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</si>
  <si>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</si>
  <si>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</si>
  <si>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視聴覚と兼務</t>
    <rPh sb="0" eb="3">
      <t>シチョウカク</t>
    </rPh>
    <rPh sb="4" eb="6">
      <t>ケンム</t>
    </rPh>
    <phoneticPr fontId="3"/>
  </si>
  <si>
    <t>38-4</t>
    <phoneticPr fontId="3"/>
  </si>
  <si>
    <t>旭地区</t>
    <rPh sb="0" eb="1">
      <t>アサヒ</t>
    </rPh>
    <rPh sb="1" eb="3">
      <t>チク</t>
    </rPh>
    <phoneticPr fontId="2"/>
  </si>
  <si>
    <t>市立と兼務</t>
    <rPh sb="0" eb="2">
      <t>シリツ</t>
    </rPh>
    <rPh sb="3" eb="5">
      <t>ケンム</t>
    </rPh>
    <phoneticPr fontId="3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</si>
  <si>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</si>
  <si>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</si>
  <si>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</si>
  <si>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</si>
  <si>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</si>
  <si>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</si>
  <si>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</si>
  <si>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</si>
  <si>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</si>
  <si>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</si>
  <si>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</si>
  <si>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</si>
  <si>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市　計</t>
    <rPh sb="0" eb="1">
      <t>シ</t>
    </rPh>
    <rPh sb="2" eb="3">
      <t>ケイ</t>
    </rPh>
    <phoneticPr fontId="3"/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</si>
  <si>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</si>
  <si>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</si>
  <si>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</si>
  <si>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</si>
  <si>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</si>
  <si>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</si>
  <si>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小鹿野町</t>
    <rPh sb="0" eb="4">
      <t>オガノマチ</t>
    </rPh>
    <phoneticPr fontId="2"/>
  </si>
  <si>
    <t>小鹿野町立</t>
    <rPh sb="0" eb="3">
      <t>オガノ</t>
    </rPh>
    <rPh sb="3" eb="4">
      <t>マチ</t>
    </rPh>
    <rPh sb="4" eb="5">
      <t>リツ</t>
    </rPh>
    <phoneticPr fontId="2"/>
  </si>
  <si>
    <t>43</t>
    <phoneticPr fontId="3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</si>
  <si>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</si>
  <si>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</si>
  <si>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</si>
  <si>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</si>
  <si>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</si>
  <si>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</si>
  <si>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</si>
  <si>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</si>
  <si>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</si>
  <si>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</si>
  <si>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</si>
  <si>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</si>
  <si>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</si>
  <si>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</si>
  <si>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杉戸町</t>
    <rPh sb="0" eb="3">
      <t>スギトマチ</t>
    </rPh>
    <phoneticPr fontId="2"/>
  </si>
  <si>
    <t>杉戸町立</t>
    <rPh sb="0" eb="2">
      <t>スギト</t>
    </rPh>
    <rPh sb="2" eb="4">
      <t>チョウリツ</t>
    </rPh>
    <phoneticPr fontId="2"/>
  </si>
  <si>
    <t>南公</t>
    <rPh sb="0" eb="1">
      <t>ミナミ</t>
    </rPh>
    <rPh sb="1" eb="2">
      <t>コウ</t>
    </rPh>
    <phoneticPr fontId="2"/>
  </si>
  <si>
    <t>泉公</t>
    <rPh sb="0" eb="1">
      <t>イズミ</t>
    </rPh>
    <rPh sb="1" eb="2">
      <t>コウ</t>
    </rPh>
    <phoneticPr fontId="2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</si>
  <si>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</si>
  <si>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</si>
  <si>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</si>
  <si>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</si>
  <si>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</si>
  <si>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</si>
  <si>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滑川町</t>
    <rPh sb="0" eb="2">
      <t>ナメガワ</t>
    </rPh>
    <rPh sb="2" eb="3">
      <t>マチ</t>
    </rPh>
    <phoneticPr fontId="5"/>
  </si>
  <si>
    <t>鳩山町</t>
    <rPh sb="0" eb="2">
      <t>ハトヤマ</t>
    </rPh>
    <rPh sb="2" eb="3">
      <t>マチ</t>
    </rPh>
    <phoneticPr fontId="2"/>
  </si>
  <si>
    <t>松伏町</t>
    <rPh sb="0" eb="3">
      <t>マツブシマチ</t>
    </rPh>
    <phoneticPr fontId="2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</si>
  <si>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</si>
  <si>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</si>
  <si>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</si>
  <si>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</si>
  <si>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</si>
  <si>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</si>
  <si>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三芳町</t>
    <rPh sb="0" eb="3">
      <t>ミヨシマチ</t>
    </rPh>
    <phoneticPr fontId="2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</si>
  <si>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</si>
  <si>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</si>
  <si>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</si>
  <si>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</si>
  <si>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</si>
  <si>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</si>
  <si>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</si>
  <si>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</si>
  <si>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嵐山町</t>
    <rPh sb="0" eb="2">
      <t>ランザン</t>
    </rPh>
    <rPh sb="2" eb="3">
      <t>マチ</t>
    </rPh>
    <phoneticPr fontId="2"/>
  </si>
  <si>
    <t>町村　計</t>
    <rPh sb="0" eb="2">
      <t>チョウソン</t>
    </rPh>
    <rPh sb="3" eb="4">
      <t>ケイ</t>
    </rPh>
    <phoneticPr fontId="3"/>
  </si>
  <si>
    <t>37-2</t>
    <phoneticPr fontId="3"/>
  </si>
  <si>
    <t>37-1</t>
    <phoneticPr fontId="3"/>
  </si>
  <si>
    <t>29-2</t>
  </si>
  <si>
    <t>29-1</t>
  </si>
  <si>
    <t>○</t>
    <phoneticPr fontId="1"/>
  </si>
  <si>
    <t>△</t>
    <phoneticPr fontId="1"/>
  </si>
  <si>
    <t>※</t>
    <phoneticPr fontId="1"/>
  </si>
  <si>
    <t>桶川</t>
    <rPh sb="0" eb="2">
      <t>オケガワ</t>
    </rPh>
    <phoneticPr fontId="2"/>
  </si>
  <si>
    <t>川田谷</t>
    <rPh sb="0" eb="3">
      <t>カワタヤ</t>
    </rPh>
    <phoneticPr fontId="2"/>
  </si>
  <si>
    <t>5-4</t>
    <phoneticPr fontId="1"/>
  </si>
  <si>
    <t>坂田</t>
    <rPh sb="0" eb="2">
      <t>サカタ</t>
    </rPh>
    <phoneticPr fontId="1"/>
  </si>
  <si>
    <t>13-5</t>
  </si>
  <si>
    <t>志木市</t>
    <rPh sb="0" eb="3">
      <t>シキシ</t>
    </rPh>
    <phoneticPr fontId="10"/>
  </si>
  <si>
    <t>柳瀬川</t>
    <rPh sb="0" eb="2">
      <t>ヤナセ</t>
    </rPh>
    <rPh sb="2" eb="3">
      <t>ガワ</t>
    </rPh>
    <phoneticPr fontId="10"/>
  </si>
  <si>
    <t>本館</t>
    <rPh sb="0" eb="2">
      <t>ホンカン</t>
    </rPh>
    <phoneticPr fontId="10"/>
  </si>
  <si>
    <t>独立</t>
    <rPh sb="0" eb="2">
      <t>ドクリツ</t>
    </rPh>
    <phoneticPr fontId="10"/>
  </si>
  <si>
    <t>いろは遊学</t>
    <rPh sb="3" eb="5">
      <t>ユウガク</t>
    </rPh>
    <phoneticPr fontId="10"/>
  </si>
  <si>
    <t>併設</t>
    <rPh sb="0" eb="2">
      <t>ヘイセツ</t>
    </rPh>
    <phoneticPr fontId="10"/>
  </si>
  <si>
    <t>宗岡公</t>
    <rPh sb="0" eb="2">
      <t>ムネオカ</t>
    </rPh>
    <rPh sb="2" eb="3">
      <t>コウ</t>
    </rPh>
    <phoneticPr fontId="10"/>
  </si>
  <si>
    <t>その他</t>
    <rPh sb="2" eb="3">
      <t>タ</t>
    </rPh>
    <phoneticPr fontId="10"/>
  </si>
  <si>
    <t>宗岡第二公</t>
    <rPh sb="0" eb="2">
      <t>ムネオカ</t>
    </rPh>
    <rPh sb="2" eb="4">
      <t>ダイニ</t>
    </rPh>
    <rPh sb="4" eb="5">
      <t>コウ</t>
    </rPh>
    <phoneticPr fontId="10"/>
  </si>
  <si>
    <t>22</t>
  </si>
  <si>
    <t>秩父市</t>
    <rPh sb="0" eb="3">
      <t>チチブシ</t>
    </rPh>
    <phoneticPr fontId="10"/>
  </si>
  <si>
    <t>秩父</t>
    <rPh sb="0" eb="2">
      <t>チチブ</t>
    </rPh>
    <phoneticPr fontId="10"/>
  </si>
  <si>
    <t>無</t>
    <rPh sb="0" eb="1">
      <t>ナシ</t>
    </rPh>
    <phoneticPr fontId="11"/>
  </si>
  <si>
    <t>吉田</t>
    <rPh sb="0" eb="2">
      <t>ヨシダ</t>
    </rPh>
    <phoneticPr fontId="10"/>
  </si>
  <si>
    <t>分館</t>
    <rPh sb="0" eb="2">
      <t>ブンカン</t>
    </rPh>
    <phoneticPr fontId="10"/>
  </si>
  <si>
    <t>大滝</t>
    <rPh sb="0" eb="2">
      <t>オオタキ</t>
    </rPh>
    <phoneticPr fontId="10"/>
  </si>
  <si>
    <t>荒川</t>
    <rPh sb="0" eb="1">
      <t>アラ</t>
    </rPh>
    <rPh sb="1" eb="2">
      <t>カワ</t>
    </rPh>
    <phoneticPr fontId="10"/>
  </si>
  <si>
    <t>有</t>
    <rPh sb="0" eb="1">
      <t>アリ</t>
    </rPh>
    <phoneticPr fontId="11"/>
  </si>
  <si>
    <t>中央図書館</t>
    <rPh sb="0" eb="2">
      <t>チュウオウ</t>
    </rPh>
    <rPh sb="2" eb="5">
      <t>トショカン</t>
    </rPh>
    <phoneticPr fontId="3"/>
  </si>
  <si>
    <t>29</t>
  </si>
  <si>
    <t>飯能市</t>
    <rPh sb="0" eb="3">
      <t>ハンノウシ</t>
    </rPh>
    <phoneticPr fontId="10"/>
  </si>
  <si>
    <t>飯能市立</t>
    <rPh sb="0" eb="3">
      <t>ハンノウシ</t>
    </rPh>
    <rPh sb="3" eb="4">
      <t>リツ</t>
    </rPh>
    <phoneticPr fontId="10"/>
  </si>
  <si>
    <t>こども図書館</t>
    <rPh sb="3" eb="6">
      <t>トショカン</t>
    </rPh>
    <phoneticPr fontId="10"/>
  </si>
  <si>
    <t>35</t>
  </si>
  <si>
    <t>35-1</t>
  </si>
  <si>
    <t>35-2</t>
  </si>
  <si>
    <t>三郷中央におどりプラザ</t>
    <rPh sb="0" eb="4">
      <t>ミサトチュウオウ</t>
    </rPh>
    <phoneticPr fontId="1"/>
  </si>
  <si>
    <t>その他</t>
    <rPh sb="2" eb="3">
      <t>タ</t>
    </rPh>
    <phoneticPr fontId="1"/>
  </si>
  <si>
    <t>39</t>
  </si>
  <si>
    <t>和光市</t>
    <rPh sb="0" eb="2">
      <t>ワコウ</t>
    </rPh>
    <rPh sb="2" eb="3">
      <t>シ</t>
    </rPh>
    <phoneticPr fontId="10"/>
  </si>
  <si>
    <t>和光市立</t>
    <rPh sb="0" eb="2">
      <t>ワコウ</t>
    </rPh>
    <rPh sb="2" eb="3">
      <t>シ</t>
    </rPh>
    <rPh sb="3" eb="4">
      <t>タ</t>
    </rPh>
    <phoneticPr fontId="10"/>
  </si>
  <si>
    <t>下新倉</t>
    <rPh sb="0" eb="3">
      <t>シモニイクラ</t>
    </rPh>
    <phoneticPr fontId="10"/>
  </si>
  <si>
    <t>分室</t>
    <rPh sb="0" eb="2">
      <t>ブンシツ</t>
    </rPh>
    <phoneticPr fontId="2"/>
  </si>
  <si>
    <t>50</t>
  </si>
  <si>
    <t>長瀞町</t>
    <rPh sb="0" eb="3">
      <t>ナガトロマチ</t>
    </rPh>
    <phoneticPr fontId="10"/>
  </si>
  <si>
    <t>有</t>
    <rPh sb="0" eb="1">
      <t>ア</t>
    </rPh>
    <phoneticPr fontId="1"/>
  </si>
  <si>
    <t>委託・派遣</t>
    <rPh sb="0" eb="2">
      <t>イタク</t>
    </rPh>
    <rPh sb="3" eb="5">
      <t>ハケン</t>
    </rPh>
    <phoneticPr fontId="3"/>
  </si>
  <si>
    <t>53</t>
  </si>
  <si>
    <t>東秩父村</t>
  </si>
  <si>
    <t>中央と兼務</t>
    <rPh sb="0" eb="2">
      <t>チュウオウ</t>
    </rPh>
    <rPh sb="3" eb="5">
      <t>ケンム</t>
    </rPh>
    <phoneticPr fontId="3"/>
  </si>
  <si>
    <t>鳩ヶ谷</t>
    <rPh sb="0" eb="3">
      <t>ハトガヤ</t>
    </rPh>
    <phoneticPr fontId="3"/>
  </si>
  <si>
    <t>30</t>
  </si>
  <si>
    <t>30-1</t>
  </si>
  <si>
    <t>30-2</t>
  </si>
  <si>
    <t>有</t>
    <rPh sb="0" eb="1">
      <t>アリ</t>
    </rPh>
    <phoneticPr fontId="1"/>
  </si>
  <si>
    <t>美園</t>
    <rPh sb="0" eb="2">
      <t>ミソノ</t>
    </rPh>
    <phoneticPr fontId="1"/>
  </si>
  <si>
    <t>武蔵浦和</t>
    <rPh sb="0" eb="2">
      <t>ムサシ</t>
    </rPh>
    <rPh sb="2" eb="4">
      <t>ウラワ</t>
    </rPh>
    <phoneticPr fontId="1"/>
  </si>
  <si>
    <t>Ⅰ　施設・職員</t>
    <rPh sb="2" eb="4">
      <t>シセツ</t>
    </rPh>
    <rPh sb="5" eb="7">
      <t>ショクイン</t>
    </rPh>
    <phoneticPr fontId="1"/>
  </si>
  <si>
    <t>※施設、職員数は通常時の数を記載している（新型コロナ対策などにより上記数と異なる場合がある。）。</t>
    <rPh sb="1" eb="3">
      <t>シセツ</t>
    </rPh>
    <rPh sb="4" eb="7">
      <t>ショクインスウ</t>
    </rPh>
    <rPh sb="8" eb="10">
      <t>ツウジョウ</t>
    </rPh>
    <rPh sb="10" eb="11">
      <t>ジ</t>
    </rPh>
    <rPh sb="12" eb="13">
      <t>カズ</t>
    </rPh>
    <rPh sb="14" eb="16">
      <t>キサイ</t>
    </rPh>
    <rPh sb="21" eb="23">
      <t>シンガタ</t>
    </rPh>
    <rPh sb="26" eb="28">
      <t>タイサク</t>
    </rPh>
    <rPh sb="33" eb="35">
      <t>ジョウキ</t>
    </rPh>
    <rPh sb="35" eb="36">
      <t>スウ</t>
    </rPh>
    <rPh sb="37" eb="38">
      <t>コト</t>
    </rPh>
    <rPh sb="40" eb="42">
      <t>バアイ</t>
    </rPh>
    <phoneticPr fontId="1"/>
  </si>
  <si>
    <t>63</t>
  </si>
  <si>
    <t>その他</t>
    <rPh sb="2" eb="3">
      <t>タ</t>
    </rPh>
    <phoneticPr fontId="3"/>
  </si>
  <si>
    <t>20</t>
  </si>
  <si>
    <t>おおとね</t>
  </si>
  <si>
    <t>北川辺</t>
  </si>
  <si>
    <t>騎西</t>
  </si>
  <si>
    <t>加須</t>
  </si>
  <si>
    <t>17-2</t>
  </si>
  <si>
    <t>17-1</t>
  </si>
  <si>
    <t>無</t>
    <rPh sb="0" eb="1">
      <t>ナ</t>
    </rPh>
    <phoneticPr fontId="2"/>
  </si>
  <si>
    <t>本館</t>
    <rPh sb="0" eb="2">
      <t>ホンカン</t>
    </rPh>
    <phoneticPr fontId="3"/>
  </si>
  <si>
    <t>集計用</t>
    <rPh sb="0" eb="3">
      <t>シュウケイヨウ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</si>
  <si>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</si>
  <si>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</si>
  <si>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川越市</t>
    <rPh sb="0" eb="3">
      <t>カワゴエシ</t>
    </rPh>
    <phoneticPr fontId="2"/>
  </si>
  <si>
    <t>併設</t>
    <rPh sb="0" eb="2">
      <t>へいせつ</t>
    </rPh>
    <phoneticPr fontId="1" type="Hiragana"/>
  </si>
  <si>
    <t>有</t>
    <rPh sb="0" eb="1">
      <t>あ</t>
    </rPh>
    <phoneticPr fontId="1" type="Hiragana"/>
  </si>
  <si>
    <t>西</t>
    <rPh sb="0" eb="1">
      <t>ニシ</t>
    </rPh>
    <phoneticPr fontId="2"/>
  </si>
  <si>
    <t>有</t>
    <rPh sb="0" eb="1">
      <t>あり</t>
    </rPh>
    <phoneticPr fontId="1" type="Hiragana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</si>
  <si>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2"/>
  </si>
  <si>
    <t>高階</t>
    <rPh sb="0" eb="2">
      <t>タカシナ</t>
    </rPh>
    <phoneticPr fontId="2"/>
  </si>
  <si>
    <t>無</t>
    <rPh sb="0" eb="1">
      <t>ナ</t>
    </rPh>
    <phoneticPr fontId="1"/>
  </si>
  <si>
    <t>久喜東コミュ</t>
    <rPh sb="0" eb="3">
      <t>クキヒガシ</t>
    </rPh>
    <phoneticPr fontId="2"/>
  </si>
  <si>
    <t>清久コミュ</t>
    <rPh sb="0" eb="2">
      <t>キヨク</t>
    </rPh>
    <phoneticPr fontId="2"/>
  </si>
  <si>
    <t>森下コミュ</t>
    <rPh sb="0" eb="2">
      <t>モリシタ</t>
    </rPh>
    <phoneticPr fontId="2"/>
  </si>
  <si>
    <t>15-4</t>
  </si>
  <si>
    <t>中央</t>
    <rPh sb="0" eb="2">
      <t>チュウオウ</t>
    </rPh>
    <phoneticPr fontId="1"/>
  </si>
  <si>
    <t>併設</t>
    <rPh sb="0" eb="2">
      <t>ヘイセツ</t>
    </rPh>
    <phoneticPr fontId="1"/>
  </si>
  <si>
    <t>幸手市立</t>
    <rPh sb="0" eb="3">
      <t>サッテシ</t>
    </rPh>
    <rPh sb="3" eb="4">
      <t>リツ</t>
    </rPh>
    <phoneticPr fontId="1"/>
  </si>
  <si>
    <t>香日向</t>
    <rPh sb="0" eb="1">
      <t>コウ</t>
    </rPh>
    <rPh sb="1" eb="3">
      <t>ヒナタ</t>
    </rPh>
    <phoneticPr fontId="1"/>
  </si>
  <si>
    <t>分館</t>
    <rPh sb="0" eb="2">
      <t>ブンカン</t>
    </rPh>
    <phoneticPr fontId="1"/>
  </si>
  <si>
    <t>有</t>
    <rPh sb="0" eb="1">
      <t>タモツ</t>
    </rPh>
    <phoneticPr fontId="1"/>
  </si>
  <si>
    <t>無</t>
    <rPh sb="0" eb="1">
      <t>ム</t>
    </rPh>
    <phoneticPr fontId="1"/>
  </si>
  <si>
    <t>狭山ケ丘分</t>
    <rPh sb="0" eb="2">
      <t>サヤマ</t>
    </rPh>
    <rPh sb="3" eb="4">
      <t>オカ</t>
    </rPh>
    <rPh sb="4" eb="5">
      <t>フン</t>
    </rPh>
    <phoneticPr fontId="1"/>
  </si>
  <si>
    <t>有</t>
    <rPh sb="0" eb="1">
      <t>ウ</t>
    </rPh>
    <phoneticPr fontId="1"/>
  </si>
  <si>
    <t>27</t>
  </si>
  <si>
    <t>無</t>
    <rPh sb="0" eb="1">
      <t>ナ</t>
    </rPh>
    <phoneticPr fontId="22"/>
  </si>
  <si>
    <t>こども</t>
  </si>
  <si>
    <t>本庄市</t>
    <rPh sb="0" eb="3">
      <t>ホンジョウシ</t>
    </rPh>
    <phoneticPr fontId="2"/>
  </si>
  <si>
    <t>本庄</t>
    <rPh sb="0" eb="2">
      <t>ホンジョウ</t>
    </rPh>
    <phoneticPr fontId="2"/>
  </si>
  <si>
    <t>児玉</t>
    <rPh sb="0" eb="2">
      <t>コダマ</t>
    </rPh>
    <phoneticPr fontId="2"/>
  </si>
  <si>
    <t>36-8</t>
  </si>
  <si>
    <t>42</t>
  </si>
  <si>
    <t>42-1</t>
  </si>
  <si>
    <t>42-2</t>
  </si>
  <si>
    <t>48</t>
  </si>
  <si>
    <t>48-1</t>
  </si>
  <si>
    <t>48-2</t>
  </si>
  <si>
    <t>48-3</t>
  </si>
  <si>
    <t>48-4</t>
  </si>
  <si>
    <t>48-5</t>
  </si>
  <si>
    <t>48-6</t>
  </si>
  <si>
    <t>51</t>
  </si>
  <si>
    <t>52</t>
  </si>
  <si>
    <t>54</t>
  </si>
  <si>
    <t>54-1</t>
  </si>
  <si>
    <t>54-2</t>
  </si>
  <si>
    <t>55</t>
  </si>
  <si>
    <t>58</t>
  </si>
  <si>
    <t>58-1</t>
  </si>
  <si>
    <t>58-2</t>
  </si>
  <si>
    <t>60</t>
  </si>
  <si>
    <t>ときがわ町立</t>
    <rPh sb="4" eb="6">
      <t>チョウリツ</t>
    </rPh>
    <phoneticPr fontId="3"/>
  </si>
  <si>
    <t>都幾川公</t>
    <rPh sb="0" eb="3">
      <t>トキガワ</t>
    </rPh>
    <rPh sb="3" eb="4">
      <t>オオヤケ</t>
    </rPh>
    <phoneticPr fontId="3"/>
  </si>
  <si>
    <t>コミュニティセンター</t>
    <phoneticPr fontId="2"/>
  </si>
  <si>
    <t>無</t>
    <rPh sb="0" eb="1">
      <t>ナ</t>
    </rPh>
    <phoneticPr fontId="28"/>
  </si>
  <si>
    <t>分館</t>
    <rPh sb="0" eb="2">
      <t>ブンカン</t>
    </rPh>
    <phoneticPr fontId="28"/>
  </si>
  <si>
    <t>併設</t>
    <rPh sb="0" eb="2">
      <t>ヘイセツ</t>
    </rPh>
    <phoneticPr fontId="28"/>
  </si>
  <si>
    <t>無</t>
    <rPh sb="0" eb="1">
      <t>ナシ</t>
    </rPh>
    <phoneticPr fontId="28"/>
  </si>
  <si>
    <t>有</t>
    <rPh sb="0" eb="1">
      <t>ユウ</t>
    </rPh>
    <phoneticPr fontId="28"/>
  </si>
  <si>
    <t>有</t>
    <rPh sb="0" eb="1">
      <t>アリ</t>
    </rPh>
    <phoneticPr fontId="28"/>
  </si>
  <si>
    <t>横瀬町</t>
    <rPh sb="0" eb="3">
      <t>ヨコゼマチ</t>
    </rPh>
    <phoneticPr fontId="10"/>
  </si>
  <si>
    <t>有</t>
    <rPh sb="0" eb="1">
      <t>タモツ</t>
    </rPh>
    <phoneticPr fontId="3"/>
  </si>
  <si>
    <t>12-8</t>
    <phoneticPr fontId="1"/>
  </si>
  <si>
    <t>桜田コミュ</t>
    <rPh sb="0" eb="2">
      <t>サクラダ</t>
    </rPh>
    <phoneticPr fontId="2"/>
  </si>
  <si>
    <t>城山分</t>
    <rPh sb="0" eb="2">
      <t>シロヤマ</t>
    </rPh>
    <rPh sb="2" eb="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</si>
</sst>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[Red]\(#,##0\)"/>
    <numFmt numFmtId="177" formatCode="#,##0.0_);[Red]\(#,##0.0\)"/>
    <numFmt numFmtId="178" formatCode="0_);[Red]\(0\)"/>
    <numFmt numFmtId="179" formatCode="[$-411]ge\.m\.d;@"/>
    <numFmt numFmtId="180" formatCode="0.0_);[Red]\(0.0\)"/>
    <numFmt numFmtId="181" formatCode="0.0_ ;[Red]\-0.0\ "/>
    <numFmt numFmtId="182" formatCode="0.0_ "/>
    <numFmt numFmtId="183" formatCode="#,##0_ "/>
    <numFmt numFmtId="184" formatCode="0_ "/>
    <numFmt numFmtId="185" formatCode="ge\.m\.d;@"/>
    <numFmt numFmtId="186" formatCode="#,##0;&quot;△ &quot;#,##0"/>
    <numFmt numFmtId="187" formatCode="0.00_);[Red]\(0.00\)"/>
  </numFmts>
  <fonts count="3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sz val="11"/>
      <color indexed="9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name val="ＭＳ Ｐ明朝"/>
      <family val="1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</font>
    <font>
      <b/>
      <sz val="12"/>
      <name val="ＭＳ Ｐゴシック"/>
      <family val="3"/>
    </font>
    <font>
      <b/>
      <sz val="10"/>
      <name val="ＭＳ Ｐ明朝"/>
      <family val="1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2" fillId="0" borderId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973">
    <xf numFmtId="0" fontId="0" fillId="0" borderId="0" xfId="0">
      <alignment vertical="center"/>
    </xf>
    <xf numFmtId="0" fontId="14" fillId="0" borderId="53" xfId="1" applyFont="1" applyBorder="1" applyProtection="1">
      <alignment vertical="center"/>
      <protection locked="0"/>
    </xf>
    <xf numFmtId="49" fontId="12" fillId="0" borderId="55" xfId="1" applyNumberFormat="1" applyFont="1" applyBorder="1" applyAlignment="1" applyProtection="1">
      <alignment horizontal="center" vertical="center"/>
      <protection locked="0"/>
    </xf>
    <xf numFmtId="49" fontId="14" fillId="0" borderId="55" xfId="1" quotePrefix="1" applyNumberFormat="1" applyFont="1" applyBorder="1" applyAlignment="1" applyProtection="1">
      <alignment horizontal="center" vertical="center"/>
      <protection locked="0"/>
    </xf>
    <xf numFmtId="0" fontId="12" fillId="0" borderId="53" xfId="1" applyFont="1" applyBorder="1" applyProtection="1">
      <alignment vertical="center"/>
      <protection locked="0"/>
    </xf>
    <xf numFmtId="49" fontId="21" fillId="0" borderId="49" xfId="0" applyNumberFormat="1" applyFont="1" applyBorder="1" applyProtection="1">
      <alignment vertical="center"/>
      <protection locked="0"/>
    </xf>
    <xf numFmtId="0" fontId="14" fillId="0" borderId="49" xfId="1" applyFont="1" applyBorder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187" fontId="14" fillId="0" borderId="0" xfId="1" applyNumberFormat="1" applyFont="1" applyAlignment="1" applyProtection="1">
      <alignment horizontal="right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176" fontId="14" fillId="0" borderId="23" xfId="1" applyNumberFormat="1" applyFont="1" applyBorder="1" applyAlignment="1" applyProtection="1">
      <alignment horizontal="center" vertical="center"/>
      <protection locked="0"/>
    </xf>
    <xf numFmtId="176" fontId="14" fillId="0" borderId="24" xfId="1" applyNumberFormat="1" applyFont="1" applyBorder="1" applyAlignment="1" applyProtection="1">
      <alignment horizontal="center" vertical="center" wrapText="1"/>
      <protection locked="0"/>
    </xf>
    <xf numFmtId="177" fontId="14" fillId="0" borderId="23" xfId="1" applyNumberFormat="1" applyFont="1" applyBorder="1" applyAlignment="1" applyProtection="1">
      <alignment horizontal="center" vertical="center"/>
      <protection locked="0"/>
    </xf>
    <xf numFmtId="177" fontId="14" fillId="0" borderId="24" xfId="1" applyNumberFormat="1" applyFont="1" applyBorder="1" applyAlignment="1" applyProtection="1">
      <alignment horizontal="center" vertical="center" wrapText="1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177" fontId="14" fillId="0" borderId="26" xfId="1" applyNumberFormat="1" applyFont="1" applyBorder="1" applyAlignment="1" applyProtection="1">
      <alignment horizontal="center" vertical="center"/>
      <protection locked="0"/>
    </xf>
    <xf numFmtId="176" fontId="14" fillId="0" borderId="19" xfId="1" applyNumberFormat="1" applyFont="1" applyBorder="1" applyAlignment="1" applyProtection="1">
      <alignment horizontal="center" vertical="center"/>
      <protection locked="0"/>
    </xf>
    <xf numFmtId="177" fontId="14" fillId="0" borderId="67" xfId="1" applyNumberFormat="1" applyFont="1" applyBorder="1" applyAlignment="1" applyProtection="1">
      <alignment horizontal="center" vertical="center" wrapText="1"/>
      <protection locked="0"/>
    </xf>
    <xf numFmtId="49" fontId="14" fillId="0" borderId="28" xfId="1" applyNumberFormat="1" applyFont="1" applyBorder="1" applyAlignment="1" applyProtection="1">
      <alignment horizontal="center" vertical="center"/>
      <protection locked="0"/>
    </xf>
    <xf numFmtId="0" fontId="14" fillId="0" borderId="62" xfId="1" applyFont="1" applyBorder="1" applyAlignment="1" applyProtection="1">
      <alignment horizontal="right" vertical="center"/>
      <protection locked="0"/>
    </xf>
    <xf numFmtId="180" fontId="14" fillId="0" borderId="0" xfId="1" applyNumberFormat="1" applyFont="1" applyAlignment="1" applyProtection="1">
      <alignment horizontal="right" vertical="center"/>
      <protection locked="0"/>
    </xf>
    <xf numFmtId="180" fontId="14" fillId="0" borderId="61" xfId="1" applyNumberFormat="1" applyFont="1" applyBorder="1" applyProtection="1">
      <alignment vertical="center"/>
      <protection locked="0"/>
    </xf>
    <xf numFmtId="49" fontId="14" fillId="0" borderId="30" xfId="1" applyNumberFormat="1" applyFont="1" applyBorder="1" applyAlignment="1" applyProtection="1">
      <alignment horizontal="center" vertical="center"/>
      <protection locked="0"/>
    </xf>
    <xf numFmtId="0" fontId="14" fillId="0" borderId="65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49" fontId="14" fillId="0" borderId="19" xfId="1" quotePrefix="1" applyNumberFormat="1" applyFont="1" applyBorder="1" applyAlignment="1" applyProtection="1">
      <alignment horizontal="center" vertical="center"/>
      <protection locked="0"/>
    </xf>
    <xf numFmtId="0" fontId="14" fillId="0" borderId="22" xfId="1" applyFont="1" applyBorder="1" applyProtection="1">
      <alignment vertical="center"/>
      <protection locked="0"/>
    </xf>
    <xf numFmtId="49" fontId="14" fillId="0" borderId="28" xfId="1" quotePrefix="1" applyNumberFormat="1" applyFont="1" applyBorder="1" applyAlignment="1" applyProtection="1">
      <alignment horizontal="center" vertical="center"/>
      <protection locked="0"/>
    </xf>
    <xf numFmtId="178" fontId="14" fillId="0" borderId="0" xfId="1" applyNumberFormat="1" applyFont="1" applyAlignment="1" applyProtection="1">
      <alignment horizontal="right" vertical="center"/>
      <protection locked="0"/>
    </xf>
    <xf numFmtId="49" fontId="14" fillId="0" borderId="55" xfId="1" applyNumberFormat="1" applyFont="1" applyBorder="1" applyAlignment="1" applyProtection="1">
      <alignment horizontal="center" vertical="center"/>
      <protection locked="0"/>
    </xf>
    <xf numFmtId="0" fontId="14" fillId="0" borderId="53" xfId="1" applyFont="1" applyBorder="1" applyAlignment="1" applyProtection="1">
      <alignment vertical="center" shrinkToFit="1"/>
      <protection locked="0"/>
    </xf>
    <xf numFmtId="49" fontId="14" fillId="0" borderId="68" xfId="1" applyNumberFormat="1" applyFont="1" applyBorder="1" applyAlignment="1" applyProtection="1">
      <alignment horizontal="center" vertical="center"/>
      <protection locked="0"/>
    </xf>
    <xf numFmtId="0" fontId="14" fillId="0" borderId="69" xfId="1" applyFont="1" applyBorder="1" applyAlignment="1" applyProtection="1">
      <alignment vertical="center" shrinkToFit="1"/>
      <protection locked="0"/>
    </xf>
    <xf numFmtId="0" fontId="14" fillId="0" borderId="64" xfId="1" applyFont="1" applyBorder="1" applyAlignment="1" applyProtection="1">
      <alignment horizontal="right" vertical="center"/>
      <protection locked="0"/>
    </xf>
    <xf numFmtId="0" fontId="14" fillId="0" borderId="49" xfId="1" applyFont="1" applyBorder="1" applyAlignment="1" applyProtection="1">
      <alignment horizontal="right" vertical="center"/>
      <protection locked="0"/>
    </xf>
    <xf numFmtId="178" fontId="14" fillId="0" borderId="49" xfId="1" applyNumberFormat="1" applyFont="1" applyBorder="1" applyAlignment="1" applyProtection="1">
      <alignment horizontal="right" vertical="center"/>
      <protection locked="0"/>
    </xf>
    <xf numFmtId="180" fontId="14" fillId="0" borderId="49" xfId="1" applyNumberFormat="1" applyFont="1" applyBorder="1" applyAlignment="1" applyProtection="1">
      <alignment horizontal="right" vertical="center"/>
      <protection locked="0"/>
    </xf>
    <xf numFmtId="180" fontId="14" fillId="0" borderId="63" xfId="1" applyNumberFormat="1" applyFont="1" applyBorder="1" applyProtection="1">
      <alignment vertical="center"/>
      <protection locked="0"/>
    </xf>
    <xf numFmtId="49" fontId="12" fillId="0" borderId="19" xfId="1" applyNumberFormat="1" applyFont="1" applyBorder="1" applyAlignment="1" applyProtection="1">
      <alignment horizontal="center" vertical="center"/>
      <protection locked="0"/>
    </xf>
    <xf numFmtId="0" fontId="12" fillId="0" borderId="22" xfId="1" applyFont="1" applyBorder="1" applyProtection="1">
      <alignment vertical="center"/>
      <protection locked="0"/>
    </xf>
    <xf numFmtId="176" fontId="14" fillId="0" borderId="62" xfId="1" applyNumberFormat="1" applyFont="1" applyBorder="1" applyAlignment="1" applyProtection="1">
      <alignment horizontal="right" vertical="center"/>
      <protection locked="0"/>
    </xf>
    <xf numFmtId="176" fontId="14" fillId="0" borderId="0" xfId="1" applyNumberFormat="1" applyFont="1" applyAlignment="1" applyProtection="1">
      <alignment horizontal="right" vertical="center"/>
      <protection locked="0"/>
    </xf>
    <xf numFmtId="180" fontId="14" fillId="0" borderId="61" xfId="1" applyNumberFormat="1" applyFont="1" applyBorder="1" applyAlignment="1" applyProtection="1">
      <alignment horizontal="right" vertical="center"/>
      <protection locked="0"/>
    </xf>
    <xf numFmtId="49" fontId="14" fillId="0" borderId="62" xfId="1" applyNumberFormat="1" applyFont="1" applyBorder="1" applyAlignment="1" applyProtection="1">
      <alignment horizontal="right" vertical="center"/>
      <protection locked="0"/>
    </xf>
    <xf numFmtId="49" fontId="14" fillId="0" borderId="0" xfId="1" applyNumberFormat="1" applyFont="1" applyAlignment="1" applyProtection="1">
      <alignment horizontal="right" vertical="center"/>
      <protection locked="0"/>
    </xf>
    <xf numFmtId="49" fontId="12" fillId="0" borderId="37" xfId="1" applyNumberFormat="1" applyFont="1" applyBorder="1" applyAlignment="1" applyProtection="1">
      <alignment horizontal="center" vertical="center"/>
      <protection locked="0"/>
    </xf>
    <xf numFmtId="0" fontId="23" fillId="0" borderId="0" xfId="1" applyFont="1" applyProtection="1">
      <alignment vertical="center"/>
      <protection locked="0"/>
    </xf>
    <xf numFmtId="0" fontId="14" fillId="0" borderId="62" xfId="1" applyFont="1" applyBorder="1" applyAlignment="1" applyProtection="1">
      <alignment horizontal="left" vertical="center"/>
      <protection locked="0"/>
    </xf>
    <xf numFmtId="49" fontId="12" fillId="0" borderId="52" xfId="1" applyNumberFormat="1" applyFont="1" applyBorder="1" applyAlignment="1" applyProtection="1">
      <alignment horizontal="center" vertical="center"/>
      <protection locked="0"/>
    </xf>
    <xf numFmtId="0" fontId="25" fillId="0" borderId="0" xfId="1" applyFont="1" applyProtection="1">
      <alignment vertical="center"/>
      <protection locked="0"/>
    </xf>
    <xf numFmtId="49" fontId="14" fillId="0" borderId="39" xfId="1" quotePrefix="1" applyNumberFormat="1" applyFont="1" applyBorder="1" applyAlignment="1" applyProtection="1">
      <alignment horizontal="center" vertical="center"/>
      <protection locked="0"/>
    </xf>
    <xf numFmtId="49" fontId="14" fillId="0" borderId="52" xfId="1" quotePrefix="1" applyNumberFormat="1" applyFont="1" applyBorder="1" applyAlignment="1" applyProtection="1">
      <alignment horizontal="center" vertical="center"/>
      <protection locked="0"/>
    </xf>
    <xf numFmtId="0" fontId="14" fillId="0" borderId="51" xfId="1" applyFont="1" applyBorder="1" applyProtection="1">
      <alignment vertical="center"/>
      <protection locked="0"/>
    </xf>
    <xf numFmtId="49" fontId="14" fillId="0" borderId="52" xfId="1" applyNumberFormat="1" applyFont="1" applyBorder="1" applyAlignment="1" applyProtection="1">
      <alignment horizontal="center" vertical="center"/>
      <protection locked="0"/>
    </xf>
    <xf numFmtId="49" fontId="12" fillId="0" borderId="52" xfId="1" quotePrefix="1" applyNumberFormat="1" applyFont="1" applyBorder="1" applyAlignment="1" applyProtection="1">
      <alignment horizontal="center" vertical="center"/>
      <protection locked="0"/>
    </xf>
    <xf numFmtId="0" fontId="26" fillId="0" borderId="0" xfId="1" applyFont="1" applyProtection="1">
      <alignment vertical="center"/>
      <protection locked="0"/>
    </xf>
    <xf numFmtId="0" fontId="14" fillId="0" borderId="62" xfId="6" applyFont="1" applyBorder="1" applyAlignment="1" applyProtection="1">
      <alignment horizontal="right" vertical="center"/>
      <protection locked="0"/>
    </xf>
    <xf numFmtId="0" fontId="14" fillId="0" borderId="0" xfId="6" applyFont="1" applyAlignment="1" applyProtection="1">
      <alignment horizontal="right" vertical="center"/>
      <protection locked="0"/>
    </xf>
    <xf numFmtId="178" fontId="14" fillId="0" borderId="0" xfId="6" applyNumberFormat="1" applyFont="1" applyAlignment="1" applyProtection="1">
      <alignment horizontal="right" vertical="center"/>
      <protection locked="0"/>
    </xf>
    <xf numFmtId="180" fontId="14" fillId="0" borderId="0" xfId="6" applyNumberFormat="1" applyFont="1" applyAlignment="1" applyProtection="1">
      <alignment horizontal="right" vertical="center"/>
      <protection locked="0"/>
    </xf>
    <xf numFmtId="180" fontId="14" fillId="0" borderId="61" xfId="6" applyNumberFormat="1" applyFont="1" applyBorder="1" applyAlignment="1" applyProtection="1">
      <alignment horizontal="right" vertical="center"/>
      <protection locked="0"/>
    </xf>
    <xf numFmtId="49" fontId="14" fillId="0" borderId="38" xfId="1" quotePrefix="1" applyNumberFormat="1" applyFont="1" applyBorder="1" applyAlignment="1" applyProtection="1">
      <alignment horizontal="center" vertical="center"/>
      <protection locked="0"/>
    </xf>
    <xf numFmtId="0" fontId="14" fillId="0" borderId="35" xfId="1" applyFont="1" applyBorder="1" applyProtection="1">
      <alignment vertical="center"/>
      <protection locked="0"/>
    </xf>
    <xf numFmtId="49" fontId="12" fillId="0" borderId="38" xfId="1" applyNumberFormat="1" applyFont="1" applyBorder="1" applyAlignment="1" applyProtection="1">
      <alignment horizontal="center" vertical="center"/>
      <protection locked="0"/>
    </xf>
    <xf numFmtId="0" fontId="12" fillId="0" borderId="35" xfId="1" applyFont="1" applyBorder="1" applyProtection="1">
      <alignment vertical="center"/>
      <protection locked="0"/>
    </xf>
    <xf numFmtId="49" fontId="14" fillId="0" borderId="38" xfId="1" applyNumberFormat="1" applyFont="1" applyBorder="1" applyAlignment="1" applyProtection="1">
      <alignment horizontal="center" vertical="center"/>
      <protection locked="0"/>
    </xf>
    <xf numFmtId="182" fontId="14" fillId="0" borderId="0" xfId="1" applyNumberFormat="1" applyFont="1" applyAlignment="1" applyProtection="1">
      <alignment horizontal="right" vertical="center"/>
      <protection locked="0"/>
    </xf>
    <xf numFmtId="49" fontId="18" fillId="0" borderId="38" xfId="1" applyNumberFormat="1" applyFont="1" applyBorder="1" applyAlignment="1" applyProtection="1">
      <alignment horizontal="center" vertical="center"/>
      <protection locked="0"/>
    </xf>
    <xf numFmtId="0" fontId="18" fillId="0" borderId="35" xfId="1" applyFont="1" applyBorder="1" applyProtection="1">
      <alignment vertical="center"/>
      <protection locked="0"/>
    </xf>
    <xf numFmtId="0" fontId="19" fillId="0" borderId="62" xfId="1" applyFont="1" applyBorder="1" applyAlignment="1" applyProtection="1">
      <alignment horizontal="right" vertical="center"/>
      <protection locked="0"/>
    </xf>
    <xf numFmtId="0" fontId="19" fillId="0" borderId="0" xfId="1" applyFont="1" applyAlignment="1" applyProtection="1">
      <alignment horizontal="right" vertical="center"/>
      <protection locked="0"/>
    </xf>
    <xf numFmtId="178" fontId="19" fillId="0" borderId="0" xfId="1" applyNumberFormat="1" applyFont="1" applyAlignment="1" applyProtection="1">
      <alignment horizontal="right" vertical="center"/>
      <protection locked="0"/>
    </xf>
    <xf numFmtId="180" fontId="19" fillId="0" borderId="0" xfId="1" applyNumberFormat="1" applyFont="1" applyAlignment="1" applyProtection="1">
      <alignment horizontal="right" vertical="center"/>
      <protection locked="0"/>
    </xf>
    <xf numFmtId="180" fontId="19" fillId="0" borderId="61" xfId="1" applyNumberFormat="1" applyFont="1" applyBorder="1" applyAlignment="1" applyProtection="1">
      <alignment horizontal="right" vertical="center"/>
      <protection locked="0"/>
    </xf>
    <xf numFmtId="0" fontId="19" fillId="0" borderId="0" xfId="1" applyFont="1" applyProtection="1">
      <alignment vertical="center"/>
      <protection locked="0"/>
    </xf>
    <xf numFmtId="49" fontId="19" fillId="0" borderId="38" xfId="1" quotePrefix="1" applyNumberFormat="1" applyFont="1" applyBorder="1" applyAlignment="1" applyProtection="1">
      <alignment horizontal="center" vertical="center"/>
      <protection locked="0"/>
    </xf>
    <xf numFmtId="0" fontId="19" fillId="0" borderId="35" xfId="1" applyFont="1" applyBorder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49" fontId="19" fillId="0" borderId="62" xfId="1" applyNumberFormat="1" applyFont="1" applyBorder="1" applyAlignment="1" applyProtection="1">
      <alignment horizontal="right" vertical="center"/>
      <protection locked="0"/>
    </xf>
    <xf numFmtId="49" fontId="19" fillId="0" borderId="0" xfId="1" applyNumberFormat="1" applyFont="1" applyAlignment="1" applyProtection="1">
      <alignment horizontal="right" vertical="center"/>
      <protection locked="0"/>
    </xf>
    <xf numFmtId="49" fontId="19" fillId="0" borderId="39" xfId="1" quotePrefix="1" applyNumberFormat="1" applyFont="1" applyBorder="1" applyAlignment="1" applyProtection="1">
      <alignment horizontal="center" vertical="center"/>
      <protection locked="0"/>
    </xf>
    <xf numFmtId="0" fontId="19" fillId="0" borderId="22" xfId="1" applyFont="1" applyBorder="1" applyProtection="1">
      <alignment vertical="center"/>
      <protection locked="0"/>
    </xf>
    <xf numFmtId="0" fontId="14" fillId="0" borderId="29" xfId="1" applyFont="1" applyBorder="1" applyProtection="1">
      <alignment vertical="center"/>
      <protection locked="0"/>
    </xf>
    <xf numFmtId="0" fontId="20" fillId="0" borderId="35" xfId="1" applyFont="1" applyBorder="1" applyProtection="1">
      <alignment vertical="center"/>
      <protection locked="0"/>
    </xf>
    <xf numFmtId="0" fontId="17" fillId="0" borderId="0" xfId="1" applyFont="1" applyProtection="1">
      <alignment vertical="center"/>
      <protection locked="0"/>
    </xf>
    <xf numFmtId="49" fontId="19" fillId="0" borderId="38" xfId="1" applyNumberFormat="1" applyFont="1" applyBorder="1" applyAlignment="1" applyProtection="1">
      <alignment horizontal="center" vertical="center"/>
      <protection locked="0"/>
    </xf>
    <xf numFmtId="49" fontId="12" fillId="0" borderId="78" xfId="1" applyNumberFormat="1" applyFont="1" applyBorder="1" applyAlignment="1" applyProtection="1">
      <alignment horizontal="center" vertical="center"/>
      <protection locked="0"/>
    </xf>
    <xf numFmtId="0" fontId="12" fillId="0" borderId="79" xfId="1" applyFont="1" applyBorder="1" applyProtection="1">
      <alignment vertical="center"/>
      <protection locked="0"/>
    </xf>
    <xf numFmtId="49" fontId="14" fillId="0" borderId="78" xfId="1" quotePrefix="1" applyNumberFormat="1" applyFont="1" applyBorder="1" applyAlignment="1" applyProtection="1">
      <alignment horizontal="center" vertical="center"/>
      <protection locked="0"/>
    </xf>
    <xf numFmtId="0" fontId="14" fillId="0" borderId="79" xfId="1" applyFont="1" applyBorder="1" applyProtection="1">
      <alignment vertical="center"/>
      <protection locked="0"/>
    </xf>
    <xf numFmtId="0" fontId="14" fillId="0" borderId="22" xfId="1" applyFont="1" applyBorder="1" applyAlignment="1" applyProtection="1">
      <alignment vertical="center" shrinkToFit="1"/>
      <protection locked="0"/>
    </xf>
    <xf numFmtId="49" fontId="12" fillId="0" borderId="39" xfId="1" applyNumberFormat="1" applyFont="1" applyBorder="1" applyAlignment="1" applyProtection="1">
      <alignment horizontal="center" vertical="center"/>
      <protection locked="0"/>
    </xf>
    <xf numFmtId="49" fontId="14" fillId="0" borderId="52" xfId="0" quotePrefix="1" applyNumberFormat="1" applyFont="1" applyBorder="1" applyAlignment="1" applyProtection="1">
      <alignment horizontal="center" vertical="center"/>
      <protection locked="0"/>
    </xf>
    <xf numFmtId="0" fontId="14" fillId="0" borderId="53" xfId="0" applyFont="1" applyBorder="1" applyProtection="1">
      <alignment vertical="center"/>
      <protection locked="0"/>
    </xf>
    <xf numFmtId="0" fontId="14" fillId="0" borderId="62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178" fontId="14" fillId="0" borderId="0" xfId="0" applyNumberFormat="1" applyFont="1" applyAlignment="1" applyProtection="1">
      <alignment horizontal="right" vertical="center"/>
      <protection locked="0"/>
    </xf>
    <xf numFmtId="180" fontId="14" fillId="0" borderId="0" xfId="0" applyNumberFormat="1" applyFont="1" applyAlignment="1" applyProtection="1">
      <alignment horizontal="right" vertical="center"/>
      <protection locked="0"/>
    </xf>
    <xf numFmtId="180" fontId="14" fillId="0" borderId="0" xfId="0" applyNumberFormat="1" applyFont="1" applyProtection="1">
      <alignment vertical="center"/>
      <protection locked="0"/>
    </xf>
    <xf numFmtId="180" fontId="14" fillId="0" borderId="61" xfId="0" applyNumberFormat="1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49" fontId="14" fillId="0" borderId="52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Protection="1">
      <alignment vertical="center"/>
      <protection locked="0"/>
    </xf>
    <xf numFmtId="49" fontId="18" fillId="0" borderId="52" xfId="1" applyNumberFormat="1" applyFont="1" applyBorder="1" applyAlignment="1" applyProtection="1">
      <alignment horizontal="center" vertical="center"/>
      <protection locked="0"/>
    </xf>
    <xf numFmtId="0" fontId="18" fillId="0" borderId="53" xfId="1" applyFont="1" applyBorder="1" applyProtection="1">
      <alignment vertical="center"/>
      <protection locked="0"/>
    </xf>
    <xf numFmtId="49" fontId="19" fillId="0" borderId="52" xfId="1" applyNumberFormat="1" applyFont="1" applyBorder="1" applyAlignment="1" applyProtection="1">
      <alignment horizontal="center" vertical="center"/>
      <protection locked="0"/>
    </xf>
    <xf numFmtId="0" fontId="19" fillId="0" borderId="53" xfId="1" applyFont="1" applyBorder="1" applyProtection="1">
      <alignment vertical="center"/>
      <protection locked="0"/>
    </xf>
    <xf numFmtId="49" fontId="14" fillId="0" borderId="70" xfId="1" quotePrefix="1" applyNumberFormat="1" applyFont="1" applyBorder="1" applyAlignment="1" applyProtection="1">
      <alignment horizontal="center" vertical="center"/>
      <protection locked="0"/>
    </xf>
    <xf numFmtId="0" fontId="14" fillId="0" borderId="76" xfId="1" applyFont="1" applyBorder="1" applyProtection="1">
      <alignment vertical="center"/>
      <protection locked="0"/>
    </xf>
    <xf numFmtId="176" fontId="14" fillId="0" borderId="1" xfId="1" applyNumberFormat="1" applyFont="1" applyBorder="1" applyAlignment="1" applyProtection="1">
      <alignment horizontal="right" vertical="center"/>
      <protection locked="0"/>
    </xf>
    <xf numFmtId="176" fontId="14" fillId="0" borderId="6" xfId="1" applyNumberFormat="1" applyFont="1" applyBorder="1" applyAlignment="1" applyProtection="1">
      <alignment horizontal="right" vertical="center"/>
      <protection locked="0"/>
    </xf>
    <xf numFmtId="178" fontId="14" fillId="0" borderId="6" xfId="1" applyNumberFormat="1" applyFont="1" applyBorder="1" applyAlignment="1" applyProtection="1">
      <alignment horizontal="right" vertical="center"/>
      <protection locked="0"/>
    </xf>
    <xf numFmtId="0" fontId="14" fillId="0" borderId="6" xfId="1" applyFont="1" applyBorder="1" applyAlignment="1" applyProtection="1">
      <alignment horizontal="right" vertical="center"/>
      <protection locked="0"/>
    </xf>
    <xf numFmtId="180" fontId="14" fillId="0" borderId="6" xfId="1" applyNumberFormat="1" applyFont="1" applyBorder="1" applyAlignment="1" applyProtection="1">
      <alignment horizontal="right" vertical="center"/>
      <protection locked="0"/>
    </xf>
    <xf numFmtId="180" fontId="14" fillId="0" borderId="60" xfId="1" applyNumberFormat="1" applyFont="1" applyBorder="1" applyAlignment="1" applyProtection="1">
      <alignment horizontal="right" vertical="center"/>
      <protection locked="0"/>
    </xf>
    <xf numFmtId="49" fontId="14" fillId="0" borderId="39" xfId="1" applyNumberFormat="1" applyFont="1" applyBorder="1" applyAlignment="1" applyProtection="1">
      <alignment horizontal="center" vertical="center"/>
      <protection locked="0"/>
    </xf>
    <xf numFmtId="0" fontId="16" fillId="0" borderId="53" xfId="1" applyFont="1" applyBorder="1" applyProtection="1">
      <alignment vertical="center"/>
      <protection locked="0"/>
    </xf>
    <xf numFmtId="49" fontId="12" fillId="0" borderId="70" xfId="1" applyNumberFormat="1" applyFont="1" applyBorder="1" applyAlignment="1" applyProtection="1">
      <alignment horizontal="center" vertical="center"/>
      <protection locked="0"/>
    </xf>
    <xf numFmtId="0" fontId="12" fillId="0" borderId="76" xfId="1" applyFont="1" applyBorder="1" applyProtection="1">
      <alignment vertical="center"/>
      <protection locked="0"/>
    </xf>
    <xf numFmtId="176" fontId="13" fillId="2" borderId="3" xfId="1" applyNumberFormat="1" applyFont="1" applyFill="1" applyBorder="1" applyProtection="1">
      <alignment vertical="center"/>
      <protection locked="0"/>
    </xf>
    <xf numFmtId="181" fontId="12" fillId="2" borderId="8" xfId="1" applyNumberFormat="1" applyFont="1" applyFill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right" vertical="center"/>
      <protection locked="0"/>
    </xf>
    <xf numFmtId="177" fontId="12" fillId="2" borderId="43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Alignment="1" applyProtection="1">
      <alignment horizontal="center" vertical="center"/>
      <protection locked="0"/>
    </xf>
    <xf numFmtId="176" fontId="14" fillId="0" borderId="0" xfId="2" applyNumberFormat="1" applyFont="1" applyBorder="1" applyProtection="1">
      <alignment vertical="center"/>
      <protection locked="0"/>
    </xf>
    <xf numFmtId="176" fontId="14" fillId="0" borderId="0" xfId="1" applyNumberFormat="1" applyFont="1" applyProtection="1">
      <alignment vertical="center"/>
      <protection locked="0"/>
    </xf>
    <xf numFmtId="179" fontId="14" fillId="0" borderId="0" xfId="1" applyNumberFormat="1" applyFont="1" applyAlignment="1" applyProtection="1">
      <alignment horizontal="right" vertical="center"/>
      <protection locked="0"/>
    </xf>
    <xf numFmtId="177" fontId="14" fillId="0" borderId="0" xfId="1" applyNumberFormat="1" applyFont="1" applyProtection="1">
      <alignment vertical="center"/>
      <protection locked="0"/>
    </xf>
    <xf numFmtId="49" fontId="14" fillId="0" borderId="44" xfId="1" applyNumberFormat="1" applyFont="1" applyBorder="1" applyAlignment="1" applyProtection="1">
      <alignment horizontal="center" vertical="center"/>
      <protection locked="0"/>
    </xf>
    <xf numFmtId="0" fontId="14" fillId="0" borderId="44" xfId="1" applyFont="1" applyBorder="1" applyProtection="1">
      <alignment vertical="center"/>
      <protection locked="0"/>
    </xf>
    <xf numFmtId="0" fontId="14" fillId="0" borderId="41" xfId="1" applyFont="1" applyBorder="1" applyProtection="1">
      <alignment vertical="center"/>
      <protection locked="0"/>
    </xf>
    <xf numFmtId="0" fontId="14" fillId="0" borderId="45" xfId="1" applyFont="1" applyBorder="1" applyProtection="1">
      <alignment vertical="center"/>
      <protection locked="0"/>
    </xf>
    <xf numFmtId="176" fontId="14" fillId="0" borderId="45" xfId="2" applyNumberFormat="1" applyFont="1" applyBorder="1" applyProtection="1">
      <alignment vertical="center"/>
      <protection locked="0"/>
    </xf>
    <xf numFmtId="176" fontId="14" fillId="0" borderId="45" xfId="1" applyNumberFormat="1" applyFont="1" applyBorder="1" applyProtection="1">
      <alignment vertical="center"/>
      <protection locked="0"/>
    </xf>
    <xf numFmtId="179" fontId="14" fillId="0" borderId="46" xfId="1" applyNumberFormat="1" applyFont="1" applyBorder="1" applyAlignment="1" applyProtection="1">
      <alignment horizontal="right" vertical="center"/>
      <protection locked="0"/>
    </xf>
    <xf numFmtId="176" fontId="14" fillId="0" borderId="41" xfId="1" applyNumberFormat="1" applyFont="1" applyBorder="1" applyProtection="1">
      <alignment vertical="center"/>
      <protection locked="0"/>
    </xf>
    <xf numFmtId="176" fontId="14" fillId="0" borderId="47" xfId="1" applyNumberFormat="1" applyFont="1" applyBorder="1" applyProtection="1">
      <alignment vertical="center"/>
      <protection locked="0"/>
    </xf>
    <xf numFmtId="177" fontId="14" fillId="0" borderId="41" xfId="1" applyNumberFormat="1" applyFont="1" applyBorder="1" applyProtection="1">
      <alignment vertical="center"/>
      <protection locked="0"/>
    </xf>
    <xf numFmtId="177" fontId="14" fillId="0" borderId="47" xfId="1" applyNumberFormat="1" applyFont="1" applyBorder="1" applyProtection="1">
      <alignment vertical="center"/>
      <protection locked="0"/>
    </xf>
    <xf numFmtId="177" fontId="14" fillId="0" borderId="48" xfId="1" applyNumberFormat="1" applyFont="1" applyBorder="1" applyProtection="1">
      <alignment vertical="center"/>
      <protection locked="0"/>
    </xf>
    <xf numFmtId="177" fontId="12" fillId="2" borderId="3" xfId="1" applyNumberFormat="1" applyFont="1" applyFill="1" applyBorder="1" applyAlignment="1">
      <alignment horizontal="right" vertical="center"/>
    </xf>
    <xf numFmtId="177" fontId="12" fillId="2" borderId="2" xfId="1" applyNumberFormat="1" applyFont="1" applyFill="1" applyBorder="1" applyAlignment="1">
      <alignment horizontal="right" vertical="center"/>
    </xf>
    <xf numFmtId="49" fontId="12" fillId="3" borderId="111" xfId="1" quotePrefix="1" applyNumberFormat="1" applyFont="1" applyFill="1" applyBorder="1" applyAlignment="1" applyProtection="1">
      <alignment horizontal="center" vertical="center"/>
      <protection locked="0"/>
    </xf>
    <xf numFmtId="0" fontId="12" fillId="3" borderId="109" xfId="1" applyFont="1" applyFill="1" applyBorder="1" applyProtection="1">
      <alignment vertical="center"/>
      <protection locked="0"/>
    </xf>
    <xf numFmtId="177" fontId="12" fillId="3" borderId="103" xfId="1" applyNumberFormat="1" applyFont="1" applyFill="1" applyBorder="1" applyAlignment="1">
      <alignment horizontal="right" vertical="center"/>
    </xf>
    <xf numFmtId="176" fontId="12" fillId="2" borderId="3" xfId="1" applyNumberFormat="1" applyFont="1" applyFill="1" applyBorder="1" applyAlignment="1">
      <alignment horizontal="right" vertical="center"/>
    </xf>
    <xf numFmtId="176" fontId="12" fillId="2" borderId="2" xfId="1" applyNumberFormat="1" applyFont="1" applyFill="1" applyBorder="1" applyAlignment="1">
      <alignment horizontal="right" vertical="center"/>
    </xf>
    <xf numFmtId="177" fontId="12" fillId="2" borderId="33" xfId="1" applyNumberFormat="1" applyFont="1" applyFill="1" applyBorder="1" applyAlignment="1">
      <alignment horizontal="right" vertical="center"/>
    </xf>
    <xf numFmtId="178" fontId="14" fillId="4" borderId="21" xfId="1" applyNumberFormat="1" applyFont="1" applyFill="1" applyBorder="1" applyProtection="1">
      <alignment vertical="center"/>
      <protection locked="0"/>
    </xf>
    <xf numFmtId="179" fontId="14" fillId="4" borderId="110" xfId="1" applyNumberFormat="1" applyFont="1" applyFill="1" applyBorder="1" applyProtection="1">
      <alignment vertical="center"/>
      <protection locked="0"/>
    </xf>
    <xf numFmtId="178" fontId="14" fillId="4" borderId="169" xfId="1" applyNumberFormat="1" applyFont="1" applyFill="1" applyBorder="1" applyProtection="1">
      <alignment vertical="center"/>
      <protection locked="0"/>
    </xf>
    <xf numFmtId="178" fontId="14" fillId="4" borderId="170" xfId="1" applyNumberFormat="1" applyFont="1" applyFill="1" applyBorder="1" applyProtection="1">
      <alignment vertical="center"/>
      <protection locked="0"/>
    </xf>
    <xf numFmtId="180" fontId="14" fillId="4" borderId="169" xfId="1" applyNumberFormat="1" applyFont="1" applyFill="1" applyBorder="1" applyProtection="1">
      <alignment vertical="center"/>
      <protection locked="0"/>
    </xf>
    <xf numFmtId="180" fontId="14" fillId="0" borderId="109" xfId="1" applyNumberFormat="1" applyFont="1" applyBorder="1" applyProtection="1">
      <alignment vertical="center"/>
      <protection locked="0"/>
    </xf>
    <xf numFmtId="181" fontId="14" fillId="0" borderId="171" xfId="1" applyNumberFormat="1" applyFont="1" applyBorder="1" applyAlignment="1" applyProtection="1">
      <alignment horizontal="right" vertical="center"/>
      <protection locked="0"/>
    </xf>
    <xf numFmtId="181" fontId="14" fillId="0" borderId="171" xfId="1" applyNumberFormat="1" applyFont="1" applyBorder="1" applyProtection="1">
      <alignment vertical="center"/>
      <protection locked="0"/>
    </xf>
    <xf numFmtId="180" fontId="12" fillId="3" borderId="169" xfId="1" applyNumberFormat="1" applyFont="1" applyFill="1" applyBorder="1" applyProtection="1">
      <alignment vertical="center"/>
      <protection locked="0"/>
    </xf>
    <xf numFmtId="180" fontId="12" fillId="3" borderId="77" xfId="1" applyNumberFormat="1" applyFont="1" applyFill="1" applyBorder="1" applyProtection="1">
      <alignment vertical="center"/>
      <protection locked="0"/>
    </xf>
    <xf numFmtId="180" fontId="12" fillId="3" borderId="169" xfId="1" applyNumberFormat="1" applyFont="1" applyFill="1" applyBorder="1" applyAlignment="1" applyProtection="1">
      <alignment horizontal="right" vertical="center"/>
      <protection locked="0"/>
    </xf>
    <xf numFmtId="180" fontId="12" fillId="3" borderId="77" xfId="1" applyNumberFormat="1" applyFont="1" applyFill="1" applyBorder="1" applyAlignment="1" applyProtection="1">
      <alignment horizontal="right" vertical="center"/>
      <protection locked="0"/>
    </xf>
    <xf numFmtId="180" fontId="12" fillId="3" borderId="156" xfId="1" applyNumberFormat="1" applyFont="1" applyFill="1" applyBorder="1" applyProtection="1">
      <alignment vertical="center"/>
      <protection locked="0"/>
    </xf>
    <xf numFmtId="181" fontId="14" fillId="0" borderId="77" xfId="1" applyNumberFormat="1" applyFont="1" applyBorder="1" applyProtection="1">
      <alignment vertical="center"/>
      <protection locked="0"/>
    </xf>
    <xf numFmtId="181" fontId="14" fillId="0" borderId="34" xfId="1" applyNumberFormat="1" applyFont="1" applyBorder="1" applyProtection="1">
      <alignment vertical="center"/>
      <protection locked="0"/>
    </xf>
    <xf numFmtId="178" fontId="14" fillId="0" borderId="172" xfId="1" applyNumberFormat="1" applyFont="1" applyBorder="1" applyProtection="1">
      <alignment vertical="center"/>
      <protection locked="0"/>
    </xf>
    <xf numFmtId="181" fontId="14" fillId="0" borderId="20" xfId="1" applyNumberFormat="1" applyFont="1" applyBorder="1" applyProtection="1">
      <alignment vertical="center"/>
      <protection locked="0"/>
    </xf>
    <xf numFmtId="180" fontId="14" fillId="0" borderId="169" xfId="1" applyNumberFormat="1" applyFont="1" applyBorder="1" applyProtection="1">
      <alignment vertical="center"/>
      <protection locked="0"/>
    </xf>
    <xf numFmtId="180" fontId="14" fillId="0" borderId="77" xfId="1" applyNumberFormat="1" applyFont="1" applyBorder="1" applyProtection="1">
      <alignment vertical="center"/>
      <protection locked="0"/>
    </xf>
    <xf numFmtId="180" fontId="14" fillId="0" borderId="95" xfId="1" applyNumberFormat="1" applyFont="1" applyBorder="1">
      <alignment vertical="center"/>
    </xf>
    <xf numFmtId="180" fontId="14" fillId="0" borderId="97" xfId="1" applyNumberFormat="1" applyFont="1" applyBorder="1">
      <alignment vertical="center"/>
    </xf>
    <xf numFmtId="183" fontId="33" fillId="0" borderId="95" xfId="1" applyNumberFormat="1" applyFont="1" applyBorder="1" applyAlignment="1" applyProtection="1">
      <alignment horizontal="center" vertical="center"/>
      <protection locked="0"/>
    </xf>
    <xf numFmtId="176" fontId="12" fillId="3" borderId="169" xfId="1" applyNumberFormat="1" applyFont="1" applyFill="1" applyBorder="1" applyProtection="1">
      <alignment vertical="center"/>
      <protection locked="0"/>
    </xf>
    <xf numFmtId="176" fontId="12" fillId="3" borderId="170" xfId="1" applyNumberFormat="1" applyFont="1" applyFill="1" applyBorder="1" applyProtection="1">
      <alignment vertical="center"/>
      <protection locked="0"/>
    </xf>
    <xf numFmtId="38" fontId="14" fillId="0" borderId="21" xfId="3" applyFont="1" applyFill="1" applyBorder="1" applyProtection="1">
      <alignment vertical="center"/>
      <protection locked="0"/>
    </xf>
    <xf numFmtId="178" fontId="14" fillId="0" borderId="21" xfId="1" applyNumberFormat="1" applyFont="1" applyBorder="1" applyProtection="1">
      <alignment vertical="center"/>
      <protection locked="0"/>
    </xf>
    <xf numFmtId="181" fontId="14" fillId="0" borderId="79" xfId="1" applyNumberFormat="1" applyFont="1" applyBorder="1" applyProtection="1">
      <alignment vertical="center"/>
      <protection locked="0"/>
    </xf>
    <xf numFmtId="176" fontId="14" fillId="0" borderId="169" xfId="1" applyNumberFormat="1" applyFont="1" applyBorder="1" applyProtection="1">
      <alignment vertical="center"/>
      <protection locked="0"/>
    </xf>
    <xf numFmtId="176" fontId="14" fillId="0" borderId="170" xfId="1" applyNumberFormat="1" applyFont="1" applyBorder="1" applyProtection="1">
      <alignment vertical="center"/>
      <protection locked="0"/>
    </xf>
    <xf numFmtId="178" fontId="14" fillId="0" borderId="169" xfId="1" applyNumberFormat="1" applyFont="1" applyBorder="1" applyProtection="1">
      <alignment vertical="center"/>
      <protection locked="0"/>
    </xf>
    <xf numFmtId="178" fontId="14" fillId="0" borderId="170" xfId="1" applyNumberFormat="1" applyFont="1" applyBorder="1" applyProtection="1">
      <alignment vertical="center"/>
      <protection locked="0"/>
    </xf>
    <xf numFmtId="180" fontId="14" fillId="0" borderId="77" xfId="1" applyNumberFormat="1" applyFont="1" applyBorder="1" applyAlignment="1" applyProtection="1">
      <alignment horizontal="right" vertical="center"/>
      <protection locked="0"/>
    </xf>
    <xf numFmtId="178" fontId="12" fillId="3" borderId="169" xfId="1" applyNumberFormat="1" applyFont="1" applyFill="1" applyBorder="1" applyProtection="1">
      <alignment vertical="center"/>
      <protection locked="0"/>
    </xf>
    <xf numFmtId="178" fontId="12" fillId="3" borderId="170" xfId="1" applyNumberFormat="1" applyFont="1" applyFill="1" applyBorder="1" applyProtection="1">
      <alignment vertical="center"/>
      <protection locked="0"/>
    </xf>
    <xf numFmtId="38" fontId="12" fillId="3" borderId="21" xfId="3" applyFont="1" applyFill="1" applyBorder="1" applyAlignment="1" applyProtection="1">
      <alignment horizontal="right" vertical="center"/>
      <protection locked="0"/>
    </xf>
    <xf numFmtId="178" fontId="12" fillId="3" borderId="21" xfId="1" applyNumberFormat="1" applyFont="1" applyFill="1" applyBorder="1" applyAlignment="1" applyProtection="1">
      <alignment horizontal="right" vertical="center"/>
      <protection locked="0"/>
    </xf>
    <xf numFmtId="179" fontId="12" fillId="3" borderId="79" xfId="1" applyNumberFormat="1" applyFont="1" applyFill="1" applyBorder="1" applyAlignment="1" applyProtection="1">
      <alignment horizontal="right" vertical="center"/>
      <protection locked="0"/>
    </xf>
    <xf numFmtId="178" fontId="12" fillId="3" borderId="169" xfId="1" applyNumberFormat="1" applyFont="1" applyFill="1" applyBorder="1" applyAlignment="1" applyProtection="1">
      <alignment horizontal="right" vertical="center"/>
      <protection locked="0"/>
    </xf>
    <xf numFmtId="178" fontId="12" fillId="3" borderId="170" xfId="1" applyNumberFormat="1" applyFont="1" applyFill="1" applyBorder="1" applyAlignment="1" applyProtection="1">
      <alignment horizontal="right" vertical="center"/>
      <protection locked="0"/>
    </xf>
    <xf numFmtId="181" fontId="12" fillId="3" borderId="171" xfId="1" applyNumberFormat="1" applyFont="1" applyFill="1" applyBorder="1" applyProtection="1">
      <alignment vertical="center"/>
      <protection locked="0"/>
    </xf>
    <xf numFmtId="181" fontId="12" fillId="3" borderId="77" xfId="1" applyNumberFormat="1" applyFont="1" applyFill="1" applyBorder="1" applyProtection="1">
      <alignment vertical="center"/>
      <protection locked="0"/>
    </xf>
    <xf numFmtId="178" fontId="14" fillId="0" borderId="169" xfId="1" applyNumberFormat="1" applyFont="1" applyBorder="1" applyAlignment="1" applyProtection="1">
      <alignment horizontal="right" vertical="center"/>
      <protection locked="0"/>
    </xf>
    <xf numFmtId="177" fontId="14" fillId="0" borderId="172" xfId="1" applyNumberFormat="1" applyFont="1" applyBorder="1" applyProtection="1">
      <alignment vertical="center"/>
      <protection locked="0"/>
    </xf>
    <xf numFmtId="177" fontId="14" fillId="0" borderId="77" xfId="1" applyNumberFormat="1" applyFont="1" applyBorder="1" applyProtection="1">
      <alignment vertical="center"/>
      <protection locked="0"/>
    </xf>
    <xf numFmtId="180" fontId="14" fillId="0" borderId="169" xfId="0" applyNumberFormat="1" applyFont="1" applyBorder="1" applyProtection="1">
      <alignment vertical="center"/>
      <protection locked="0"/>
    </xf>
    <xf numFmtId="180" fontId="14" fillId="0" borderId="77" xfId="0" applyNumberFormat="1" applyFont="1" applyBorder="1" applyProtection="1">
      <alignment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178" fontId="14" fillId="0" borderId="77" xfId="1" applyNumberFormat="1" applyFont="1" applyBorder="1" applyProtection="1">
      <alignment vertical="center"/>
      <protection locked="0"/>
    </xf>
    <xf numFmtId="178" fontId="14" fillId="0" borderId="77" xfId="1" applyNumberFormat="1" applyFont="1" applyBorder="1" applyAlignment="1" applyProtection="1">
      <alignment horizontal="right" vertical="center"/>
      <protection locked="0"/>
    </xf>
    <xf numFmtId="180" fontId="14" fillId="0" borderId="169" xfId="1" applyNumberFormat="1" applyFont="1" applyBorder="1" applyAlignment="1" applyProtection="1">
      <alignment horizontal="right" vertical="center"/>
      <protection locked="0"/>
    </xf>
    <xf numFmtId="179" fontId="12" fillId="3" borderId="159" xfId="1" applyNumberFormat="1" applyFont="1" applyFill="1" applyBorder="1" applyAlignment="1" applyProtection="1">
      <alignment horizontal="right" vertical="center"/>
      <protection locked="0"/>
    </xf>
    <xf numFmtId="180" fontId="14" fillId="0" borderId="158" xfId="1" applyNumberFormat="1" applyFont="1" applyBorder="1" applyProtection="1">
      <alignment vertical="center"/>
      <protection locked="0"/>
    </xf>
    <xf numFmtId="180" fontId="14" fillId="0" borderId="23" xfId="1" applyNumberFormat="1" applyFont="1" applyBorder="1" applyProtection="1">
      <alignment vertical="center"/>
      <protection locked="0"/>
    </xf>
    <xf numFmtId="180" fontId="14" fillId="0" borderId="20" xfId="1" applyNumberFormat="1" applyFont="1" applyBorder="1" applyProtection="1">
      <alignment vertical="center"/>
      <protection locked="0"/>
    </xf>
    <xf numFmtId="178" fontId="19" fillId="0" borderId="162" xfId="1" applyNumberFormat="1" applyFont="1" applyBorder="1" applyProtection="1">
      <alignment vertical="center"/>
      <protection locked="0"/>
    </xf>
    <xf numFmtId="179" fontId="19" fillId="0" borderId="159" xfId="1" applyNumberFormat="1" applyFont="1" applyBorder="1" applyProtection="1">
      <alignment vertical="center"/>
      <protection locked="0"/>
    </xf>
    <xf numFmtId="178" fontId="19" fillId="0" borderId="169" xfId="1" applyNumberFormat="1" applyFont="1" applyBorder="1" applyProtection="1">
      <alignment vertical="center"/>
      <protection locked="0"/>
    </xf>
    <xf numFmtId="178" fontId="19" fillId="0" borderId="170" xfId="1" applyNumberFormat="1" applyFont="1" applyBorder="1" applyProtection="1">
      <alignment vertical="center"/>
      <protection locked="0"/>
    </xf>
    <xf numFmtId="180" fontId="19" fillId="0" borderId="169" xfId="1" applyNumberFormat="1" applyFont="1" applyBorder="1" applyProtection="1">
      <alignment vertical="center"/>
      <protection locked="0"/>
    </xf>
    <xf numFmtId="180" fontId="19" fillId="0" borderId="158" xfId="1" applyNumberFormat="1" applyFont="1" applyBorder="1" applyProtection="1">
      <alignment vertical="center"/>
      <protection locked="0"/>
    </xf>
    <xf numFmtId="181" fontId="12" fillId="3" borderId="175" xfId="1" applyNumberFormat="1" applyFont="1" applyFill="1" applyBorder="1" applyProtection="1">
      <alignment vertical="center"/>
      <protection locked="0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12" fillId="2" borderId="6" xfId="1" applyFont="1" applyFill="1" applyBorder="1" applyAlignment="1" applyProtection="1">
      <alignment horizontal="center" vertical="center"/>
      <protection locked="0"/>
    </xf>
    <xf numFmtId="0" fontId="14" fillId="0" borderId="5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56" xfId="1" applyFont="1" applyBorder="1" applyAlignment="1" applyProtection="1">
      <alignment horizontal="center" vertical="center"/>
      <protection locked="0"/>
    </xf>
    <xf numFmtId="38" fontId="14" fillId="0" borderId="21" xfId="3" applyFont="1" applyFill="1" applyBorder="1" applyAlignment="1" applyProtection="1">
      <alignment horizontal="right" vertical="center"/>
      <protection locked="0"/>
    </xf>
    <xf numFmtId="178" fontId="14" fillId="0" borderId="21" xfId="1" applyNumberFormat="1" applyFont="1" applyBorder="1" applyAlignment="1" applyProtection="1">
      <alignment horizontal="right" vertical="center"/>
      <protection locked="0"/>
    </xf>
    <xf numFmtId="179" fontId="14" fillId="0" borderId="58" xfId="1" applyNumberFormat="1" applyFont="1" applyBorder="1" applyAlignment="1" applyProtection="1">
      <alignment horizontal="right" vertical="center"/>
      <protection locked="0"/>
    </xf>
    <xf numFmtId="178" fontId="14" fillId="0" borderId="56" xfId="1" applyNumberFormat="1" applyFont="1" applyBorder="1" applyAlignment="1" applyProtection="1">
      <alignment horizontal="right" vertical="center"/>
      <protection locked="0"/>
    </xf>
    <xf numFmtId="178" fontId="14" fillId="0" borderId="51" xfId="1" applyNumberFormat="1" applyFont="1" applyBorder="1" applyAlignment="1" applyProtection="1">
      <alignment horizontal="right" vertical="center"/>
      <protection locked="0"/>
    </xf>
    <xf numFmtId="180" fontId="14" fillId="0" borderId="50" xfId="1" applyNumberFormat="1" applyFont="1" applyBorder="1" applyAlignment="1" applyProtection="1">
      <alignment horizontal="right" vertical="center"/>
      <protection locked="0"/>
    </xf>
    <xf numFmtId="180" fontId="14" fillId="0" borderId="51" xfId="1" applyNumberFormat="1" applyFont="1" applyBorder="1" applyAlignment="1" applyProtection="1">
      <alignment horizontal="right" vertical="center"/>
      <protection locked="0"/>
    </xf>
    <xf numFmtId="180" fontId="14" fillId="0" borderId="50" xfId="1" applyNumberFormat="1" applyFont="1" applyBorder="1" applyAlignment="1">
      <alignment horizontal="right" vertical="center"/>
    </xf>
    <xf numFmtId="180" fontId="14" fillId="0" borderId="58" xfId="1" applyNumberFormat="1" applyFont="1" applyBorder="1" applyAlignment="1">
      <alignment horizontal="right" vertical="center"/>
    </xf>
    <xf numFmtId="0" fontId="33" fillId="0" borderId="50" xfId="1" applyFont="1" applyBorder="1" applyAlignment="1" applyProtection="1">
      <alignment horizontal="center" vertical="center"/>
      <protection locked="0"/>
    </xf>
    <xf numFmtId="181" fontId="14" fillId="0" borderId="57" xfId="1" applyNumberFormat="1" applyFont="1" applyBorder="1" applyProtection="1">
      <alignment vertical="center"/>
      <protection locked="0"/>
    </xf>
    <xf numFmtId="181" fontId="14" fillId="0" borderId="51" xfId="1" applyNumberFormat="1" applyFont="1" applyBorder="1" applyProtection="1">
      <alignment vertical="center"/>
      <protection locked="0"/>
    </xf>
    <xf numFmtId="0" fontId="14" fillId="0" borderId="54" xfId="1" applyFont="1" applyBorder="1" applyAlignment="1" applyProtection="1">
      <alignment horizontal="center" vertical="center"/>
      <protection locked="0"/>
    </xf>
    <xf numFmtId="49" fontId="14" fillId="0" borderId="134" xfId="1" applyNumberFormat="1" applyFont="1" applyBorder="1" applyAlignment="1" applyProtection="1">
      <alignment horizontal="center" vertical="center"/>
      <protection locked="0"/>
    </xf>
    <xf numFmtId="0" fontId="14" fillId="0" borderId="135" xfId="1" applyFont="1" applyBorder="1" applyProtection="1">
      <alignment vertical="center"/>
      <protection locked="0"/>
    </xf>
    <xf numFmtId="0" fontId="14" fillId="0" borderId="136" xfId="1" applyFont="1" applyBorder="1" applyAlignment="1" applyProtection="1">
      <alignment horizontal="center" vertical="center"/>
      <protection locked="0"/>
    </xf>
    <xf numFmtId="0" fontId="14" fillId="0" borderId="137" xfId="1" applyFont="1" applyBorder="1" applyAlignment="1" applyProtection="1">
      <alignment horizontal="center" vertical="center"/>
      <protection locked="0"/>
    </xf>
    <xf numFmtId="38" fontId="14" fillId="0" borderId="137" xfId="3" applyFont="1" applyFill="1" applyBorder="1" applyAlignment="1" applyProtection="1">
      <alignment horizontal="right" vertical="center"/>
      <protection locked="0"/>
    </xf>
    <xf numFmtId="178" fontId="14" fillId="0" borderId="137" xfId="1" applyNumberFormat="1" applyFont="1" applyBorder="1" applyAlignment="1" applyProtection="1">
      <alignment horizontal="right" vertical="center"/>
      <protection locked="0"/>
    </xf>
    <xf numFmtId="179" fontId="14" fillId="0" borderId="106" xfId="1" applyNumberFormat="1" applyFont="1" applyBorder="1" applyAlignment="1" applyProtection="1">
      <alignment horizontal="right" vertical="center"/>
      <protection locked="0"/>
    </xf>
    <xf numFmtId="178" fontId="14" fillId="0" borderId="136" xfId="1" applyNumberFormat="1" applyFont="1" applyBorder="1" applyAlignment="1" applyProtection="1">
      <alignment horizontal="right" vertical="center"/>
      <protection locked="0"/>
    </xf>
    <xf numFmtId="178" fontId="14" fillId="0" borderId="135" xfId="1" applyNumberFormat="1" applyFont="1" applyBorder="1" applyAlignment="1" applyProtection="1">
      <alignment horizontal="right" vertical="center"/>
      <protection locked="0"/>
    </xf>
    <xf numFmtId="180" fontId="14" fillId="0" borderId="138" xfId="1" applyNumberFormat="1" applyFont="1" applyBorder="1" applyAlignment="1" applyProtection="1">
      <alignment horizontal="right" vertical="center"/>
      <protection locked="0"/>
    </xf>
    <xf numFmtId="180" fontId="14" fillId="0" borderId="135" xfId="1" applyNumberFormat="1" applyFont="1" applyBorder="1" applyAlignment="1" applyProtection="1">
      <alignment horizontal="right" vertical="center"/>
      <protection locked="0"/>
    </xf>
    <xf numFmtId="180" fontId="14" fillId="0" borderId="138" xfId="1" applyNumberFormat="1" applyFont="1" applyBorder="1" applyAlignment="1">
      <alignment horizontal="right" vertical="center"/>
    </xf>
    <xf numFmtId="180" fontId="14" fillId="0" borderId="106" xfId="1" applyNumberFormat="1" applyFont="1" applyBorder="1" applyAlignment="1">
      <alignment horizontal="right" vertical="center"/>
    </xf>
    <xf numFmtId="0" fontId="33" fillId="0" borderId="138" xfId="1" applyFont="1" applyBorder="1" applyAlignment="1" applyProtection="1">
      <alignment horizontal="center" vertical="center"/>
      <protection locked="0"/>
    </xf>
    <xf numFmtId="181" fontId="14" fillId="0" borderId="81" xfId="1" applyNumberFormat="1" applyFont="1" applyBorder="1" applyProtection="1">
      <alignment vertical="center"/>
      <protection locked="0"/>
    </xf>
    <xf numFmtId="181" fontId="14" fillId="0" borderId="31" xfId="1" applyNumberFormat="1" applyFont="1" applyBorder="1" applyProtection="1">
      <alignment vertical="center"/>
      <protection locked="0"/>
    </xf>
    <xf numFmtId="0" fontId="14" fillId="0" borderId="139" xfId="1" applyFont="1" applyBorder="1" applyAlignment="1" applyProtection="1">
      <alignment horizontal="center" vertical="center"/>
      <protection locked="0"/>
    </xf>
    <xf numFmtId="38" fontId="12" fillId="2" borderId="6" xfId="3" applyFont="1" applyFill="1" applyBorder="1" applyAlignment="1" applyProtection="1">
      <alignment horizontal="right" vertical="center"/>
      <protection locked="0"/>
    </xf>
    <xf numFmtId="176" fontId="12" fillId="2" borderId="6" xfId="1" applyNumberFormat="1" applyFont="1" applyFill="1" applyBorder="1" applyAlignment="1" applyProtection="1">
      <alignment horizontal="right" vertical="center"/>
      <protection locked="0"/>
    </xf>
    <xf numFmtId="179" fontId="12" fillId="2" borderId="7" xfId="1" applyNumberFormat="1" applyFont="1" applyFill="1" applyBorder="1" applyAlignment="1" applyProtection="1">
      <alignment horizontal="right" vertical="center"/>
      <protection locked="0"/>
    </xf>
    <xf numFmtId="176" fontId="12" fillId="2" borderId="3" xfId="1" applyNumberFormat="1" applyFont="1" applyFill="1" applyBorder="1">
      <alignment vertical="center"/>
    </xf>
    <xf numFmtId="176" fontId="12" fillId="2" borderId="2" xfId="1" applyNumberFormat="1" applyFont="1" applyFill="1" applyBorder="1">
      <alignment vertical="center"/>
    </xf>
    <xf numFmtId="177" fontId="12" fillId="2" borderId="3" xfId="1" applyNumberFormat="1" applyFont="1" applyFill="1" applyBorder="1">
      <alignment vertical="center"/>
    </xf>
    <xf numFmtId="177" fontId="12" fillId="2" borderId="2" xfId="1" applyNumberFormat="1" applyFont="1" applyFill="1" applyBorder="1">
      <alignment vertical="center"/>
    </xf>
    <xf numFmtId="176" fontId="34" fillId="2" borderId="3" xfId="1" applyNumberFormat="1" applyFont="1" applyFill="1" applyBorder="1">
      <alignment vertical="center"/>
    </xf>
    <xf numFmtId="177" fontId="12" fillId="2" borderId="33" xfId="1" applyNumberFormat="1" applyFont="1" applyFill="1" applyBorder="1">
      <alignment vertical="center"/>
    </xf>
    <xf numFmtId="181" fontId="12" fillId="2" borderId="8" xfId="1" applyNumberFormat="1" applyFont="1" applyFill="1" applyBorder="1" applyAlignment="1">
      <alignment horizontal="center" vertical="center"/>
    </xf>
    <xf numFmtId="0" fontId="14" fillId="0" borderId="20" xfId="1" applyFont="1" applyBorder="1" applyProtection="1">
      <alignment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6" xfId="1" applyFont="1" applyBorder="1" applyAlignment="1" applyProtection="1">
      <alignment horizontal="center" vertical="center"/>
      <protection locked="0"/>
    </xf>
    <xf numFmtId="38" fontId="14" fillId="0" borderId="26" xfId="3" applyFont="1" applyFill="1" applyBorder="1" applyProtection="1">
      <alignment vertical="center"/>
      <protection locked="0"/>
    </xf>
    <xf numFmtId="178" fontId="14" fillId="0" borderId="26" xfId="1" applyNumberFormat="1" applyFont="1" applyBorder="1" applyProtection="1">
      <alignment vertical="center"/>
      <protection locked="0"/>
    </xf>
    <xf numFmtId="179" fontId="14" fillId="0" borderId="22" xfId="1" applyNumberFormat="1" applyFont="1" applyBorder="1" applyProtection="1">
      <alignment vertical="center"/>
      <protection locked="0"/>
    </xf>
    <xf numFmtId="178" fontId="14" fillId="0" borderId="23" xfId="1" applyNumberFormat="1" applyFont="1" applyBorder="1" applyProtection="1">
      <alignment vertical="center"/>
      <protection locked="0"/>
    </xf>
    <xf numFmtId="178" fontId="14" fillId="0" borderId="20" xfId="1" applyNumberFormat="1" applyFont="1" applyBorder="1" applyProtection="1">
      <alignment vertical="center"/>
      <protection locked="0"/>
    </xf>
    <xf numFmtId="180" fontId="14" fillId="0" borderId="11" xfId="1" applyNumberFormat="1" applyFont="1" applyBorder="1" applyProtection="1">
      <alignment vertical="center"/>
      <protection locked="0"/>
    </xf>
    <xf numFmtId="180" fontId="14" fillId="0" borderId="11" xfId="1" applyNumberFormat="1" applyFont="1" applyBorder="1">
      <alignment vertical="center"/>
    </xf>
    <xf numFmtId="0" fontId="33" fillId="0" borderId="23" xfId="1" applyFont="1" applyBorder="1" applyAlignment="1" applyProtection="1">
      <alignment horizontal="center" vertical="center"/>
      <protection locked="0"/>
    </xf>
    <xf numFmtId="0" fontId="14" fillId="0" borderId="27" xfId="1" applyFont="1" applyBorder="1" applyAlignment="1" applyProtection="1">
      <alignment horizontal="center" vertical="center"/>
      <protection locked="0"/>
    </xf>
    <xf numFmtId="49" fontId="14" fillId="0" borderId="80" xfId="1" quotePrefix="1" applyNumberFormat="1" applyFont="1" applyBorder="1" applyAlignment="1" applyProtection="1">
      <alignment horizontal="center" vertical="center"/>
      <protection locked="0"/>
    </xf>
    <xf numFmtId="0" fontId="14" fillId="0" borderId="77" xfId="1" applyFont="1" applyBorder="1" applyProtection="1">
      <alignment vertical="center"/>
      <protection locked="0"/>
    </xf>
    <xf numFmtId="0" fontId="14" fillId="0" borderId="86" xfId="1" applyFont="1" applyBorder="1" applyAlignment="1" applyProtection="1">
      <alignment horizontal="center" vertical="center"/>
      <protection locked="0"/>
    </xf>
    <xf numFmtId="179" fontId="14" fillId="0" borderId="79" xfId="1" applyNumberFormat="1" applyFont="1" applyBorder="1" applyProtection="1">
      <alignment vertical="center"/>
      <protection locked="0"/>
    </xf>
    <xf numFmtId="178" fontId="14" fillId="0" borderId="86" xfId="1" applyNumberFormat="1" applyFont="1" applyBorder="1" applyProtection="1">
      <alignment vertical="center"/>
      <protection locked="0"/>
    </xf>
    <xf numFmtId="178" fontId="14" fillId="0" borderId="174" xfId="1" applyNumberFormat="1" applyFont="1" applyBorder="1" applyProtection="1">
      <alignment vertical="center"/>
      <protection locked="0"/>
    </xf>
    <xf numFmtId="178" fontId="14" fillId="0" borderId="173" xfId="1" applyNumberFormat="1" applyFont="1" applyBorder="1" applyProtection="1">
      <alignment vertical="center"/>
      <protection locked="0"/>
    </xf>
    <xf numFmtId="180" fontId="14" fillId="0" borderId="174" xfId="1" applyNumberFormat="1" applyFont="1" applyBorder="1" applyProtection="1">
      <alignment vertical="center"/>
      <protection locked="0"/>
    </xf>
    <xf numFmtId="180" fontId="14" fillId="0" borderId="173" xfId="1" applyNumberFormat="1" applyFont="1" applyBorder="1" applyProtection="1">
      <alignment vertical="center"/>
      <protection locked="0"/>
    </xf>
    <xf numFmtId="180" fontId="14" fillId="0" borderId="86" xfId="1" applyNumberFormat="1" applyFont="1" applyBorder="1">
      <alignment vertical="center"/>
    </xf>
    <xf numFmtId="180" fontId="14" fillId="0" borderId="87" xfId="1" applyNumberFormat="1" applyFont="1" applyBorder="1">
      <alignment vertical="center"/>
    </xf>
    <xf numFmtId="0" fontId="33" fillId="0" borderId="86" xfId="1" applyFont="1" applyBorder="1" applyAlignment="1" applyProtection="1">
      <alignment horizontal="center" vertical="center"/>
      <protection locked="0"/>
    </xf>
    <xf numFmtId="181" fontId="14" fillId="0" borderId="90" xfId="1" applyNumberFormat="1" applyFont="1" applyBorder="1" applyProtection="1">
      <alignment vertical="center"/>
      <protection locked="0"/>
    </xf>
    <xf numFmtId="0" fontId="14" fillId="0" borderId="89" xfId="1" applyFont="1" applyBorder="1" applyAlignment="1" applyProtection="1">
      <alignment horizontal="center" vertical="center"/>
      <protection locked="0"/>
    </xf>
    <xf numFmtId="49" fontId="14" fillId="0" borderId="108" xfId="1" applyNumberFormat="1" applyFont="1" applyBorder="1" applyAlignment="1" applyProtection="1">
      <alignment horizontal="center" vertical="center"/>
      <protection locked="0"/>
    </xf>
    <xf numFmtId="0" fontId="14" fillId="0" borderId="109" xfId="1" applyFont="1" applyBorder="1" applyProtection="1">
      <alignment vertical="center"/>
      <protection locked="0"/>
    </xf>
    <xf numFmtId="0" fontId="14" fillId="0" borderId="131" xfId="1" applyFont="1" applyBorder="1" applyAlignment="1" applyProtection="1">
      <alignment horizontal="center" vertical="center"/>
      <protection locked="0"/>
    </xf>
    <xf numFmtId="179" fontId="14" fillId="0" borderId="110" xfId="1" applyNumberFormat="1" applyFont="1" applyBorder="1" applyProtection="1">
      <alignment vertical="center"/>
      <protection locked="0"/>
    </xf>
    <xf numFmtId="178" fontId="14" fillId="0" borderId="131" xfId="1" applyNumberFormat="1" applyFont="1" applyBorder="1" applyProtection="1">
      <alignment vertical="center"/>
      <protection locked="0"/>
    </xf>
    <xf numFmtId="178" fontId="14" fillId="0" borderId="109" xfId="1" applyNumberFormat="1" applyFont="1" applyBorder="1" applyProtection="1">
      <alignment vertical="center"/>
      <protection locked="0"/>
    </xf>
    <xf numFmtId="180" fontId="14" fillId="0" borderId="131" xfId="1" applyNumberFormat="1" applyFont="1" applyBorder="1">
      <alignment vertical="center"/>
    </xf>
    <xf numFmtId="180" fontId="14" fillId="0" borderId="132" xfId="1" applyNumberFormat="1" applyFont="1" applyBorder="1">
      <alignment vertical="center"/>
    </xf>
    <xf numFmtId="0" fontId="33" fillId="0" borderId="131" xfId="1" applyFont="1" applyBorder="1" applyAlignment="1" applyProtection="1">
      <alignment horizontal="center" vertical="center"/>
      <protection locked="0"/>
    </xf>
    <xf numFmtId="181" fontId="14" fillId="0" borderId="124" xfId="1" applyNumberFormat="1" applyFont="1" applyBorder="1" applyProtection="1">
      <alignment vertical="center"/>
      <protection locked="0"/>
    </xf>
    <xf numFmtId="181" fontId="14" fillId="0" borderId="109" xfId="1" applyNumberFormat="1" applyFont="1" applyBorder="1" applyProtection="1">
      <alignment vertical="center"/>
      <protection locked="0"/>
    </xf>
    <xf numFmtId="0" fontId="14" fillId="0" borderId="133" xfId="1" applyFont="1" applyBorder="1" applyAlignment="1" applyProtection="1">
      <alignment horizontal="center" vertical="center"/>
      <protection locked="0"/>
    </xf>
    <xf numFmtId="0" fontId="14" fillId="0" borderId="104" xfId="1" applyFont="1" applyBorder="1" applyAlignment="1" applyProtection="1">
      <alignment horizontal="center" vertical="center"/>
      <protection locked="0"/>
    </xf>
    <xf numFmtId="179" fontId="14" fillId="0" borderId="97" xfId="1" applyNumberFormat="1" applyFont="1" applyBorder="1" applyProtection="1">
      <alignment vertical="center"/>
      <protection locked="0"/>
    </xf>
    <xf numFmtId="178" fontId="14" fillId="0" borderId="104" xfId="1" applyNumberFormat="1" applyFont="1" applyBorder="1" applyProtection="1">
      <alignment vertical="center"/>
      <protection locked="0"/>
    </xf>
    <xf numFmtId="178" fontId="14" fillId="0" borderId="36" xfId="1" applyNumberFormat="1" applyFont="1" applyBorder="1" applyProtection="1">
      <alignment vertical="center"/>
      <protection locked="0"/>
    </xf>
    <xf numFmtId="182" fontId="14" fillId="0" borderId="23" xfId="1" applyNumberFormat="1" applyFont="1" applyBorder="1" applyProtection="1">
      <alignment vertical="center"/>
      <protection locked="0"/>
    </xf>
    <xf numFmtId="182" fontId="14" fillId="0" borderId="20" xfId="1" applyNumberFormat="1" applyFont="1" applyBorder="1" applyProtection="1">
      <alignment vertical="center"/>
      <protection locked="0"/>
    </xf>
    <xf numFmtId="0" fontId="33" fillId="0" borderId="95" xfId="1" applyFont="1" applyBorder="1" applyAlignment="1" applyProtection="1">
      <alignment horizontal="center" vertical="center"/>
      <protection locked="0"/>
    </xf>
    <xf numFmtId="181" fontId="14" fillId="0" borderId="103" xfId="1" applyNumberFormat="1" applyFont="1" applyBorder="1" applyProtection="1">
      <alignment vertical="center"/>
      <protection locked="0"/>
    </xf>
    <xf numFmtId="0" fontId="14" fillId="0" borderId="105" xfId="1" applyFont="1" applyBorder="1" applyAlignment="1" applyProtection="1">
      <alignment horizontal="center" vertical="center"/>
      <protection locked="0"/>
    </xf>
    <xf numFmtId="49" fontId="14" fillId="0" borderId="80" xfId="1" applyNumberFormat="1" applyFont="1" applyBorder="1" applyAlignment="1" applyProtection="1">
      <alignment horizontal="center" vertical="center"/>
      <protection locked="0"/>
    </xf>
    <xf numFmtId="178" fontId="14" fillId="0" borderId="51" xfId="1" applyNumberFormat="1" applyFont="1" applyBorder="1" applyProtection="1">
      <alignment vertical="center"/>
      <protection locked="0"/>
    </xf>
    <xf numFmtId="182" fontId="14" fillId="0" borderId="95" xfId="1" applyNumberFormat="1" applyFont="1" applyBorder="1" applyProtection="1">
      <alignment vertical="center"/>
      <protection locked="0"/>
    </xf>
    <xf numFmtId="182" fontId="14" fillId="0" borderId="51" xfId="1" applyNumberFormat="1" applyFont="1" applyBorder="1" applyProtection="1">
      <alignment vertical="center"/>
      <protection locked="0"/>
    </xf>
    <xf numFmtId="180" fontId="14" fillId="0" borderId="131" xfId="1" applyNumberFormat="1" applyFont="1" applyBorder="1" applyProtection="1">
      <alignment vertical="center"/>
      <protection locked="0"/>
    </xf>
    <xf numFmtId="0" fontId="14" fillId="0" borderId="77" xfId="1" applyFont="1" applyBorder="1" applyAlignment="1" applyProtection="1">
      <alignment vertical="center" shrinkToFit="1"/>
      <protection locked="0"/>
    </xf>
    <xf numFmtId="183" fontId="14" fillId="0" borderId="153" xfId="1" applyNumberFormat="1" applyFont="1" applyBorder="1" applyProtection="1">
      <alignment vertical="center"/>
      <protection locked="0"/>
    </xf>
    <xf numFmtId="183" fontId="14" fillId="0" borderId="77" xfId="1" applyNumberFormat="1" applyFont="1" applyBorder="1" applyProtection="1">
      <alignment vertical="center"/>
      <protection locked="0"/>
    </xf>
    <xf numFmtId="180" fontId="14" fillId="0" borderId="153" xfId="1" applyNumberFormat="1" applyFont="1" applyBorder="1" applyProtection="1">
      <alignment vertical="center"/>
      <protection locked="0"/>
    </xf>
    <xf numFmtId="180" fontId="14" fillId="0" borderId="153" xfId="1" applyNumberFormat="1" applyFont="1" applyBorder="1">
      <alignment vertical="center"/>
    </xf>
    <xf numFmtId="180" fontId="14" fillId="0" borderId="157" xfId="1" applyNumberFormat="1" applyFont="1" applyBorder="1">
      <alignment vertical="center"/>
    </xf>
    <xf numFmtId="0" fontId="33" fillId="0" borderId="153" xfId="1" applyFont="1" applyBorder="1" applyAlignment="1" applyProtection="1">
      <alignment horizontal="center" vertical="center"/>
      <protection locked="0"/>
    </xf>
    <xf numFmtId="181" fontId="14" fillId="0" borderId="154" xfId="1" applyNumberFormat="1" applyFont="1" applyBorder="1" applyProtection="1">
      <alignment vertical="center"/>
      <protection locked="0"/>
    </xf>
    <xf numFmtId="0" fontId="14" fillId="0" borderId="89" xfId="1" applyFont="1" applyBorder="1" applyAlignment="1" applyProtection="1">
      <alignment horizontal="center" vertical="center" shrinkToFit="1"/>
      <protection locked="0"/>
    </xf>
    <xf numFmtId="49" fontId="14" fillId="0" borderId="92" xfId="1" applyNumberFormat="1" applyFont="1" applyBorder="1" applyAlignment="1" applyProtection="1">
      <alignment horizontal="center" vertical="center"/>
      <protection locked="0"/>
    </xf>
    <xf numFmtId="0" fontId="14" fillId="0" borderId="93" xfId="1" applyFont="1" applyBorder="1" applyAlignment="1" applyProtection="1">
      <alignment vertical="center" shrinkToFit="1"/>
      <protection locked="0"/>
    </xf>
    <xf numFmtId="0" fontId="14" fillId="0" borderId="98" xfId="1" applyFont="1" applyBorder="1" applyAlignment="1" applyProtection="1">
      <alignment horizontal="center" vertical="center"/>
      <protection locked="0"/>
    </xf>
    <xf numFmtId="0" fontId="14" fillId="0" borderId="99" xfId="1" applyFont="1" applyBorder="1" applyAlignment="1" applyProtection="1">
      <alignment horizontal="center" vertical="center"/>
      <protection locked="0"/>
    </xf>
    <xf numFmtId="38" fontId="14" fillId="0" borderId="99" xfId="3" applyFont="1" applyFill="1" applyBorder="1" applyAlignment="1" applyProtection="1">
      <alignment horizontal="right" vertical="center"/>
      <protection locked="0"/>
    </xf>
    <xf numFmtId="183" fontId="14" fillId="0" borderId="99" xfId="1" applyNumberFormat="1" applyFont="1" applyBorder="1" applyAlignment="1" applyProtection="1">
      <alignment horizontal="right" vertical="center"/>
      <protection locked="0"/>
    </xf>
    <xf numFmtId="179" fontId="14" fillId="0" borderId="102" xfId="1" applyNumberFormat="1" applyFont="1" applyBorder="1" applyAlignment="1" applyProtection="1">
      <alignment horizontal="right" vertical="center"/>
      <protection locked="0"/>
    </xf>
    <xf numFmtId="184" fontId="14" fillId="0" borderId="98" xfId="1" applyNumberFormat="1" applyFont="1" applyBorder="1" applyProtection="1">
      <alignment vertical="center"/>
      <protection locked="0"/>
    </xf>
    <xf numFmtId="184" fontId="14" fillId="0" borderId="93" xfId="1" applyNumberFormat="1" applyFont="1" applyBorder="1" applyProtection="1">
      <alignment vertical="center"/>
      <protection locked="0"/>
    </xf>
    <xf numFmtId="180" fontId="14" fillId="0" borderId="98" xfId="1" applyNumberFormat="1" applyFont="1" applyBorder="1" applyProtection="1">
      <alignment vertical="center"/>
      <protection locked="0"/>
    </xf>
    <xf numFmtId="180" fontId="14" fillId="0" borderId="93" xfId="1" applyNumberFormat="1" applyFont="1" applyBorder="1" applyProtection="1">
      <alignment vertical="center"/>
      <protection locked="0"/>
    </xf>
    <xf numFmtId="180" fontId="14" fillId="0" borderId="98" xfId="1" applyNumberFormat="1" applyFont="1" applyBorder="1">
      <alignment vertical="center"/>
    </xf>
    <xf numFmtId="180" fontId="14" fillId="0" borderId="106" xfId="1" applyNumberFormat="1" applyFont="1" applyBorder="1">
      <alignment vertical="center"/>
    </xf>
    <xf numFmtId="183" fontId="33" fillId="0" borderId="98" xfId="1" applyNumberFormat="1" applyFont="1" applyBorder="1" applyAlignment="1" applyProtection="1">
      <alignment horizontal="center" vertical="center"/>
      <protection locked="0"/>
    </xf>
    <xf numFmtId="181" fontId="14" fillId="0" borderId="107" xfId="1" applyNumberFormat="1" applyFont="1" applyBorder="1" applyProtection="1">
      <alignment vertical="center"/>
      <protection locked="0"/>
    </xf>
    <xf numFmtId="181" fontId="14" fillId="0" borderId="93" xfId="1" applyNumberFormat="1" applyFont="1" applyBorder="1" applyProtection="1">
      <alignment vertical="center"/>
      <protection locked="0"/>
    </xf>
    <xf numFmtId="0" fontId="14" fillId="0" borderId="105" xfId="1" applyFont="1" applyBorder="1" applyAlignment="1" applyProtection="1">
      <alignment horizontal="center" vertical="center" shrinkToFit="1"/>
      <protection locked="0"/>
    </xf>
    <xf numFmtId="49" fontId="12" fillId="3" borderId="19" xfId="1" applyNumberFormat="1" applyFont="1" applyFill="1" applyBorder="1" applyAlignment="1" applyProtection="1">
      <alignment horizontal="center" vertical="center"/>
      <protection locked="0"/>
    </xf>
    <xf numFmtId="0" fontId="12" fillId="3" borderId="20" xfId="1" applyFont="1" applyFill="1" applyBorder="1" applyProtection="1">
      <alignment vertical="center"/>
      <protection locked="0"/>
    </xf>
    <xf numFmtId="0" fontId="12" fillId="3" borderId="40" xfId="1" applyFont="1" applyFill="1" applyBorder="1" applyAlignment="1" applyProtection="1">
      <alignment horizontal="center" vertical="center"/>
      <protection locked="0"/>
    </xf>
    <xf numFmtId="0" fontId="12" fillId="3" borderId="34" xfId="1" applyFont="1" applyFill="1" applyBorder="1" applyAlignment="1" applyProtection="1">
      <alignment horizontal="center" vertical="center"/>
      <protection locked="0"/>
    </xf>
    <xf numFmtId="38" fontId="12" fillId="3" borderId="34" xfId="3" applyFont="1" applyFill="1" applyBorder="1" applyAlignment="1" applyProtection="1">
      <alignment horizontal="right" vertical="center"/>
      <protection locked="0"/>
    </xf>
    <xf numFmtId="176" fontId="12" fillId="3" borderId="34" xfId="1" applyNumberFormat="1" applyFont="1" applyFill="1" applyBorder="1" applyAlignment="1" applyProtection="1">
      <alignment horizontal="right" vertical="center"/>
      <protection locked="0"/>
    </xf>
    <xf numFmtId="179" fontId="12" fillId="3" borderId="36" xfId="1" applyNumberFormat="1" applyFont="1" applyFill="1" applyBorder="1" applyAlignment="1" applyProtection="1">
      <alignment horizontal="right" vertical="center"/>
      <protection locked="0"/>
    </xf>
    <xf numFmtId="176" fontId="12" fillId="3" borderId="23" xfId="1" applyNumberFormat="1" applyFont="1" applyFill="1" applyBorder="1" applyAlignment="1">
      <alignment horizontal="right" vertical="center"/>
    </xf>
    <xf numFmtId="176" fontId="12" fillId="3" borderId="20" xfId="1" applyNumberFormat="1" applyFont="1" applyFill="1" applyBorder="1" applyAlignment="1">
      <alignment horizontal="right" vertical="center"/>
    </xf>
    <xf numFmtId="176" fontId="12" fillId="3" borderId="11" xfId="1" applyNumberFormat="1" applyFont="1" applyFill="1" applyBorder="1" applyAlignment="1">
      <alignment horizontal="right" vertical="center"/>
    </xf>
    <xf numFmtId="176" fontId="12" fillId="3" borderId="36" xfId="1" applyNumberFormat="1" applyFont="1" applyFill="1" applyBorder="1" applyAlignment="1">
      <alignment horizontal="right" vertical="center"/>
    </xf>
    <xf numFmtId="180" fontId="12" fillId="3" borderId="23" xfId="1" applyNumberFormat="1" applyFont="1" applyFill="1" applyBorder="1" applyAlignment="1">
      <alignment horizontal="right" vertical="center"/>
    </xf>
    <xf numFmtId="180" fontId="12" fillId="3" borderId="20" xfId="1" applyNumberFormat="1" applyFont="1" applyFill="1" applyBorder="1" applyAlignment="1">
      <alignment horizontal="right" vertical="center"/>
    </xf>
    <xf numFmtId="180" fontId="12" fillId="3" borderId="36" xfId="1" applyNumberFormat="1" applyFont="1" applyFill="1" applyBorder="1" applyAlignment="1">
      <alignment horizontal="right" vertical="center"/>
    </xf>
    <xf numFmtId="0" fontId="33" fillId="3" borderId="23" xfId="1" applyFont="1" applyFill="1" applyBorder="1" applyAlignment="1">
      <alignment horizontal="right" vertical="center"/>
    </xf>
    <xf numFmtId="177" fontId="12" fillId="3" borderId="109" xfId="1" applyNumberFormat="1" applyFont="1" applyFill="1" applyBorder="1" applyAlignment="1">
      <alignment horizontal="right" vertical="center"/>
    </xf>
    <xf numFmtId="0" fontId="12" fillId="3" borderId="105" xfId="1" applyFont="1" applyFill="1" applyBorder="1" applyAlignment="1">
      <alignment horizontal="center" vertical="center"/>
    </xf>
    <xf numFmtId="49" fontId="14" fillId="0" borderId="108" xfId="1" quotePrefix="1" applyNumberFormat="1" applyFont="1" applyBorder="1" applyAlignment="1" applyProtection="1">
      <alignment horizontal="center" vertical="center"/>
      <protection locked="0"/>
    </xf>
    <xf numFmtId="0" fontId="14" fillId="0" borderId="95" xfId="1" applyFont="1" applyBorder="1" applyAlignment="1" applyProtection="1">
      <alignment horizontal="center" vertical="center"/>
      <protection locked="0"/>
    </xf>
    <xf numFmtId="38" fontId="14" fillId="0" borderId="21" xfId="3" applyFont="1" applyFill="1" applyBorder="1" applyAlignment="1" applyProtection="1">
      <alignment vertical="center"/>
      <protection locked="0"/>
    </xf>
    <xf numFmtId="179" fontId="14" fillId="0" borderId="109" xfId="1" applyNumberFormat="1" applyFont="1" applyBorder="1" applyAlignment="1" applyProtection="1">
      <alignment vertical="center" shrinkToFit="1"/>
      <protection locked="0"/>
    </xf>
    <xf numFmtId="178" fontId="14" fillId="0" borderId="158" xfId="1" applyNumberFormat="1" applyFont="1" applyBorder="1" applyProtection="1">
      <alignment vertical="center"/>
      <protection locked="0"/>
    </xf>
    <xf numFmtId="180" fontId="14" fillId="4" borderId="158" xfId="1" applyNumberFormat="1" applyFont="1" applyFill="1" applyBorder="1" applyProtection="1">
      <alignment vertical="center"/>
      <protection locked="0"/>
    </xf>
    <xf numFmtId="181" fontId="14" fillId="0" borderId="159" xfId="1" applyNumberFormat="1" applyFont="1" applyBorder="1" applyAlignment="1" applyProtection="1">
      <alignment horizontal="right" vertical="center"/>
      <protection locked="0"/>
    </xf>
    <xf numFmtId="181" fontId="14" fillId="0" borderId="158" xfId="1" applyNumberFormat="1" applyFont="1" applyBorder="1" applyAlignment="1" applyProtection="1">
      <alignment horizontal="right" vertical="center"/>
      <protection locked="0"/>
    </xf>
    <xf numFmtId="179" fontId="14" fillId="0" borderId="109" xfId="1" applyNumberFormat="1" applyFont="1" applyBorder="1" applyProtection="1">
      <alignment vertical="center"/>
      <protection locked="0"/>
    </xf>
    <xf numFmtId="0" fontId="33" fillId="0" borderId="104" xfId="1" applyFont="1" applyBorder="1" applyAlignment="1" applyProtection="1">
      <alignment horizontal="center" vertical="center"/>
      <protection locked="0"/>
    </xf>
    <xf numFmtId="181" fontId="14" fillId="0" borderId="110" xfId="1" applyNumberFormat="1" applyFont="1" applyBorder="1" applyAlignment="1" applyProtection="1">
      <alignment horizontal="right" vertical="center"/>
      <protection locked="0"/>
    </xf>
    <xf numFmtId="181" fontId="14" fillId="0" borderId="109" xfId="1" applyNumberFormat="1" applyFont="1" applyBorder="1" applyAlignment="1" applyProtection="1">
      <alignment horizontal="right" vertical="center"/>
      <protection locked="0"/>
    </xf>
    <xf numFmtId="178" fontId="14" fillId="4" borderId="158" xfId="1" applyNumberFormat="1" applyFont="1" applyFill="1" applyBorder="1" applyProtection="1">
      <alignment vertical="center"/>
      <protection locked="0"/>
    </xf>
    <xf numFmtId="49" fontId="12" fillId="3" borderId="37" xfId="1" applyNumberFormat="1" applyFont="1" applyFill="1" applyBorder="1" applyAlignment="1" applyProtection="1">
      <alignment horizontal="center" vertical="center"/>
      <protection locked="0"/>
    </xf>
    <xf numFmtId="0" fontId="12" fillId="3" borderId="51" xfId="1" applyFont="1" applyFill="1" applyBorder="1" applyProtection="1">
      <alignment vertical="center"/>
      <protection locked="0"/>
    </xf>
    <xf numFmtId="0" fontId="12" fillId="3" borderId="155" xfId="1" applyFont="1" applyFill="1" applyBorder="1" applyProtection="1">
      <alignment vertical="center"/>
      <protection locked="0"/>
    </xf>
    <xf numFmtId="0" fontId="12" fillId="3" borderId="154" xfId="1" applyFont="1" applyFill="1" applyBorder="1" applyProtection="1">
      <alignment vertical="center"/>
      <protection locked="0"/>
    </xf>
    <xf numFmtId="38" fontId="12" fillId="3" borderId="154" xfId="3" applyFont="1" applyFill="1" applyBorder="1" applyAlignment="1" applyProtection="1">
      <alignment horizontal="right" vertical="center"/>
      <protection locked="0"/>
    </xf>
    <xf numFmtId="176" fontId="12" fillId="3" borderId="154" xfId="1" applyNumberFormat="1" applyFont="1" applyFill="1" applyBorder="1" applyAlignment="1" applyProtection="1">
      <alignment horizontal="right" vertical="center"/>
      <protection locked="0"/>
    </xf>
    <xf numFmtId="179" fontId="12" fillId="3" borderId="157" xfId="1" applyNumberFormat="1" applyFont="1" applyFill="1" applyBorder="1" applyAlignment="1" applyProtection="1">
      <alignment horizontal="right" vertical="center"/>
      <protection locked="0"/>
    </xf>
    <xf numFmtId="176" fontId="12" fillId="3" borderId="86" xfId="1" applyNumberFormat="1" applyFont="1" applyFill="1" applyBorder="1" applyAlignment="1">
      <alignment horizontal="right" vertical="center"/>
    </xf>
    <xf numFmtId="176" fontId="12" fillId="3" borderId="72" xfId="1" applyNumberFormat="1" applyFont="1" applyFill="1" applyBorder="1" applyAlignment="1">
      <alignment horizontal="right" vertical="center"/>
    </xf>
    <xf numFmtId="180" fontId="12" fillId="3" borderId="51" xfId="1" applyNumberFormat="1" applyFont="1" applyFill="1" applyBorder="1" applyAlignment="1">
      <alignment horizontal="right" vertical="center"/>
    </xf>
    <xf numFmtId="180" fontId="12" fillId="3" borderId="86" xfId="1" applyNumberFormat="1" applyFont="1" applyFill="1" applyBorder="1" applyAlignment="1">
      <alignment horizontal="right" vertical="center"/>
    </xf>
    <xf numFmtId="180" fontId="12" fillId="3" borderId="97" xfId="1" applyNumberFormat="1" applyFont="1" applyFill="1" applyBorder="1" applyAlignment="1">
      <alignment horizontal="right" vertical="center"/>
    </xf>
    <xf numFmtId="0" fontId="33" fillId="3" borderId="86" xfId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right" vertical="center"/>
    </xf>
    <xf numFmtId="0" fontId="12" fillId="3" borderId="89" xfId="1" applyFont="1" applyFill="1" applyBorder="1" applyAlignment="1" applyProtection="1">
      <alignment horizontal="center" vertical="center"/>
      <protection locked="0"/>
    </xf>
    <xf numFmtId="179" fontId="14" fillId="0" borderId="51" xfId="1" applyNumberFormat="1" applyFont="1" applyBorder="1" applyAlignment="1" applyProtection="1">
      <alignment horizontal="right" vertical="center"/>
      <protection locked="0"/>
    </xf>
    <xf numFmtId="178" fontId="14" fillId="0" borderId="97" xfId="1" applyNumberFormat="1" applyFont="1" applyBorder="1" applyProtection="1">
      <alignment vertical="center"/>
      <protection locked="0"/>
    </xf>
    <xf numFmtId="180" fontId="14" fillId="0" borderId="86" xfId="1" applyNumberFormat="1" applyFont="1" applyBorder="1" applyProtection="1">
      <alignment vertical="center"/>
      <protection locked="0"/>
    </xf>
    <xf numFmtId="180" fontId="14" fillId="0" borderId="97" xfId="1" applyNumberFormat="1" applyFont="1" applyBorder="1" applyProtection="1">
      <alignment vertical="center"/>
      <protection locked="0"/>
    </xf>
    <xf numFmtId="180" fontId="14" fillId="0" borderId="103" xfId="1" applyNumberFormat="1" applyFont="1" applyBorder="1" applyProtection="1">
      <alignment vertical="center"/>
      <protection locked="0"/>
    </xf>
    <xf numFmtId="180" fontId="14" fillId="0" borderId="51" xfId="1" applyNumberFormat="1" applyFont="1" applyBorder="1" applyProtection="1">
      <alignment vertical="center"/>
      <protection locked="0"/>
    </xf>
    <xf numFmtId="49" fontId="12" fillId="3" borderId="80" xfId="1" applyNumberFormat="1" applyFont="1" applyFill="1" applyBorder="1" applyAlignment="1" applyProtection="1">
      <alignment horizontal="center" vertical="center"/>
      <protection locked="0"/>
    </xf>
    <xf numFmtId="0" fontId="12" fillId="3" borderId="155" xfId="1" applyFont="1" applyFill="1" applyBorder="1" applyAlignment="1" applyProtection="1">
      <alignment horizontal="center" vertical="center"/>
      <protection locked="0"/>
    </xf>
    <xf numFmtId="0" fontId="12" fillId="3" borderId="154" xfId="1" applyFont="1" applyFill="1" applyBorder="1" applyAlignment="1" applyProtection="1">
      <alignment horizontal="center" vertical="center"/>
      <protection locked="0"/>
    </xf>
    <xf numFmtId="176" fontId="12" fillId="3" borderId="95" xfId="1" applyNumberFormat="1" applyFont="1" applyFill="1" applyBorder="1" applyAlignment="1">
      <alignment horizontal="right" vertical="center"/>
    </xf>
    <xf numFmtId="176" fontId="12" fillId="3" borderId="103" xfId="1" applyNumberFormat="1" applyFont="1" applyFill="1" applyBorder="1" applyAlignment="1">
      <alignment horizontal="right" vertical="center"/>
    </xf>
    <xf numFmtId="180" fontId="12" fillId="3" borderId="95" xfId="1" applyNumberFormat="1" applyFont="1" applyFill="1" applyBorder="1" applyAlignment="1">
      <alignment horizontal="right" vertical="center"/>
    </xf>
    <xf numFmtId="0" fontId="33" fillId="3" borderId="95" xfId="1" applyFont="1" applyFill="1" applyBorder="1" applyAlignment="1" applyProtection="1">
      <alignment horizontal="center" vertical="center"/>
      <protection locked="0"/>
    </xf>
    <xf numFmtId="181" fontId="12" fillId="3" borderId="103" xfId="1" applyNumberFormat="1" applyFont="1" applyFill="1" applyBorder="1" applyProtection="1">
      <alignment vertical="center"/>
      <protection locked="0"/>
    </xf>
    <xf numFmtId="181" fontId="12" fillId="3" borderId="51" xfId="1" applyNumberFormat="1" applyFont="1" applyFill="1" applyBorder="1" applyProtection="1">
      <alignment vertical="center"/>
      <protection locked="0"/>
    </xf>
    <xf numFmtId="0" fontId="12" fillId="3" borderId="105" xfId="1" applyFont="1" applyFill="1" applyBorder="1" applyAlignment="1" applyProtection="1">
      <alignment horizontal="center" vertical="center"/>
      <protection locked="0"/>
    </xf>
    <xf numFmtId="179" fontId="14" fillId="0" borderId="51" xfId="1" applyNumberFormat="1" applyFont="1" applyBorder="1" applyProtection="1">
      <alignment vertical="center"/>
      <protection locked="0"/>
    </xf>
    <xf numFmtId="178" fontId="14" fillId="0" borderId="95" xfId="1" applyNumberFormat="1" applyFont="1" applyBorder="1" applyProtection="1">
      <alignment vertical="center"/>
      <protection locked="0"/>
    </xf>
    <xf numFmtId="180" fontId="14" fillId="0" borderId="95" xfId="1" applyNumberFormat="1" applyFont="1" applyBorder="1" applyProtection="1">
      <alignment vertical="center"/>
      <protection locked="0"/>
    </xf>
    <xf numFmtId="0" fontId="14" fillId="0" borderId="88" xfId="1" applyFont="1" applyBorder="1" applyAlignment="1" applyProtection="1">
      <alignment horizontal="center" vertical="center"/>
      <protection locked="0"/>
    </xf>
    <xf numFmtId="178" fontId="14" fillId="0" borderId="88" xfId="1" applyNumberFormat="1" applyFont="1" applyBorder="1" applyProtection="1">
      <alignment vertical="center"/>
      <protection locked="0"/>
    </xf>
    <xf numFmtId="181" fontId="14" fillId="0" borderId="53" xfId="1" applyNumberFormat="1" applyFont="1" applyBorder="1" applyProtection="1">
      <alignment vertical="center"/>
      <protection locked="0"/>
    </xf>
    <xf numFmtId="180" fontId="14" fillId="0" borderId="88" xfId="1" applyNumberFormat="1" applyFont="1" applyBorder="1" applyProtection="1">
      <alignment vertical="center"/>
      <protection locked="0"/>
    </xf>
    <xf numFmtId="49" fontId="12" fillId="3" borderId="111" xfId="1" applyNumberFormat="1" applyFont="1" applyFill="1" applyBorder="1" applyAlignment="1" applyProtection="1">
      <alignment horizontal="center" vertical="center"/>
      <protection locked="0"/>
    </xf>
    <xf numFmtId="176" fontId="12" fillId="3" borderId="100" xfId="1" applyNumberFormat="1" applyFont="1" applyFill="1" applyBorder="1" applyAlignment="1">
      <alignment horizontal="right" vertical="center"/>
    </xf>
    <xf numFmtId="177" fontId="12" fillId="3" borderId="95" xfId="1" applyNumberFormat="1" applyFont="1" applyFill="1" applyBorder="1" applyAlignment="1">
      <alignment horizontal="right" vertical="center"/>
    </xf>
    <xf numFmtId="38" fontId="23" fillId="3" borderId="95" xfId="3" applyFont="1" applyFill="1" applyBorder="1" applyProtection="1">
      <alignment vertical="center"/>
    </xf>
    <xf numFmtId="0" fontId="14" fillId="0" borderId="40" xfId="1" applyFont="1" applyBorder="1" applyAlignment="1" applyProtection="1">
      <alignment horizontal="center" vertical="center"/>
      <protection locked="0"/>
    </xf>
    <xf numFmtId="38" fontId="14" fillId="0" borderId="26" xfId="3" applyFont="1" applyFill="1" applyBorder="1" applyAlignment="1" applyProtection="1">
      <alignment vertical="center"/>
      <protection locked="0"/>
    </xf>
    <xf numFmtId="179" fontId="14" fillId="0" borderId="36" xfId="1" applyNumberFormat="1" applyFont="1" applyBorder="1" applyAlignment="1" applyProtection="1">
      <alignment horizontal="right" vertical="center"/>
      <protection locked="0"/>
    </xf>
    <xf numFmtId="180" fontId="14" fillId="0" borderId="23" xfId="1" applyNumberFormat="1" applyFont="1" applyBorder="1">
      <alignment vertical="center"/>
    </xf>
    <xf numFmtId="180" fontId="14" fillId="0" borderId="36" xfId="1" applyNumberFormat="1" applyFont="1" applyBorder="1">
      <alignment vertical="center"/>
    </xf>
    <xf numFmtId="49" fontId="14" fillId="0" borderId="111" xfId="1" quotePrefix="1" applyNumberFormat="1" applyFont="1" applyBorder="1" applyAlignment="1" applyProtection="1">
      <alignment horizontal="center" vertical="center"/>
      <protection locked="0"/>
    </xf>
    <xf numFmtId="179" fontId="14" fillId="0" borderId="97" xfId="1" applyNumberFormat="1" applyFont="1" applyBorder="1" applyAlignment="1" applyProtection="1">
      <alignment horizontal="right" vertical="center"/>
      <protection locked="0"/>
    </xf>
    <xf numFmtId="179" fontId="14" fillId="0" borderId="103" xfId="1" applyNumberFormat="1" applyFont="1" applyBorder="1" applyAlignment="1" applyProtection="1">
      <alignment horizontal="right" vertical="center"/>
      <protection locked="0"/>
    </xf>
    <xf numFmtId="178" fontId="14" fillId="0" borderId="103" xfId="1" applyNumberFormat="1" applyFont="1" applyBorder="1" applyProtection="1">
      <alignment vertical="center"/>
      <protection locked="0"/>
    </xf>
    <xf numFmtId="178" fontId="12" fillId="3" borderId="154" xfId="1" applyNumberFormat="1" applyFont="1" applyFill="1" applyBorder="1" applyAlignment="1" applyProtection="1">
      <alignment horizontal="right" vertical="center"/>
      <protection locked="0"/>
    </xf>
    <xf numFmtId="178" fontId="12" fillId="3" borderId="155" xfId="1" applyNumberFormat="1" applyFont="1" applyFill="1" applyBorder="1" applyAlignment="1">
      <alignment horizontal="right" vertical="center"/>
    </xf>
    <xf numFmtId="178" fontId="12" fillId="3" borderId="109" xfId="1" applyNumberFormat="1" applyFont="1" applyFill="1" applyBorder="1" applyAlignment="1">
      <alignment horizontal="right" vertical="center"/>
    </xf>
    <xf numFmtId="178" fontId="12" fillId="3" borderId="95" xfId="1" applyNumberFormat="1" applyFont="1" applyFill="1" applyBorder="1" applyAlignment="1">
      <alignment horizontal="right" vertical="center"/>
    </xf>
    <xf numFmtId="178" fontId="12" fillId="3" borderId="100" xfId="1" applyNumberFormat="1" applyFont="1" applyFill="1" applyBorder="1" applyAlignment="1">
      <alignment horizontal="right" vertical="center"/>
    </xf>
    <xf numFmtId="180" fontId="12" fillId="3" borderId="109" xfId="1" applyNumberFormat="1" applyFont="1" applyFill="1" applyBorder="1" applyAlignment="1">
      <alignment horizontal="right" vertical="center"/>
    </xf>
    <xf numFmtId="0" fontId="33" fillId="3" borderId="95" xfId="1" applyFont="1" applyFill="1" applyBorder="1" applyAlignment="1">
      <alignment horizontal="center" vertical="center"/>
    </xf>
    <xf numFmtId="0" fontId="12" fillId="0" borderId="51" xfId="1" applyFont="1" applyBorder="1" applyProtection="1">
      <alignment vertical="center"/>
      <protection locked="0"/>
    </xf>
    <xf numFmtId="179" fontId="14" fillId="0" borderId="110" xfId="1" applyNumberFormat="1" applyFont="1" applyBorder="1" applyAlignment="1" applyProtection="1">
      <alignment horizontal="right" vertical="center"/>
      <protection locked="0"/>
    </xf>
    <xf numFmtId="49" fontId="14" fillId="0" borderId="111" xfId="1" applyNumberFormat="1" applyFont="1" applyBorder="1" applyAlignment="1" applyProtection="1">
      <alignment horizontal="center" vertical="center"/>
      <protection locked="0"/>
    </xf>
    <xf numFmtId="180" fontId="14" fillId="0" borderId="95" xfId="1" applyNumberFormat="1" applyFont="1" applyBorder="1" applyAlignment="1">
      <alignment horizontal="right" vertical="center"/>
    </xf>
    <xf numFmtId="180" fontId="14" fillId="0" borderId="97" xfId="1" applyNumberFormat="1" applyFont="1" applyBorder="1" applyAlignment="1">
      <alignment horizontal="right" vertical="center"/>
    </xf>
    <xf numFmtId="38" fontId="12" fillId="3" borderId="154" xfId="3" applyFont="1" applyFill="1" applyBorder="1" applyAlignment="1" applyProtection="1">
      <alignment vertical="center"/>
      <protection locked="0"/>
    </xf>
    <xf numFmtId="178" fontId="12" fillId="3" borderId="154" xfId="1" applyNumberFormat="1" applyFont="1" applyFill="1" applyBorder="1" applyProtection="1">
      <alignment vertical="center"/>
      <protection locked="0"/>
    </xf>
    <xf numFmtId="178" fontId="12" fillId="3" borderId="95" xfId="1" applyNumberFormat="1" applyFont="1" applyFill="1" applyBorder="1">
      <alignment vertical="center"/>
    </xf>
    <xf numFmtId="178" fontId="12" fillId="3" borderId="100" xfId="1" applyNumberFormat="1" applyFont="1" applyFill="1" applyBorder="1">
      <alignment vertical="center"/>
    </xf>
    <xf numFmtId="180" fontId="12" fillId="3" borderId="95" xfId="1" applyNumberFormat="1" applyFont="1" applyFill="1" applyBorder="1">
      <alignment vertical="center"/>
    </xf>
    <xf numFmtId="180" fontId="12" fillId="3" borderId="109" xfId="1" applyNumberFormat="1" applyFont="1" applyFill="1" applyBorder="1">
      <alignment vertical="center"/>
    </xf>
    <xf numFmtId="180" fontId="12" fillId="3" borderId="97" xfId="1" applyNumberFormat="1" applyFont="1" applyFill="1" applyBorder="1">
      <alignment vertical="center"/>
    </xf>
    <xf numFmtId="180" fontId="12" fillId="3" borderId="103" xfId="1" applyNumberFormat="1" applyFont="1" applyFill="1" applyBorder="1" applyProtection="1">
      <alignment vertical="center"/>
      <protection locked="0"/>
    </xf>
    <xf numFmtId="180" fontId="12" fillId="3" borderId="109" xfId="1" applyNumberFormat="1" applyFont="1" applyFill="1" applyBorder="1" applyProtection="1">
      <alignment vertical="center"/>
      <protection locked="0"/>
    </xf>
    <xf numFmtId="38" fontId="12" fillId="3" borderId="154" xfId="3" applyFont="1" applyFill="1" applyBorder="1" applyProtection="1">
      <alignment vertical="center"/>
      <protection locked="0"/>
    </xf>
    <xf numFmtId="180" fontId="12" fillId="3" borderId="103" xfId="1" applyNumberFormat="1" applyFont="1" applyFill="1" applyBorder="1">
      <alignment vertical="center"/>
    </xf>
    <xf numFmtId="181" fontId="14" fillId="0" borderId="110" xfId="1" applyNumberFormat="1" applyFont="1" applyBorder="1" applyProtection="1">
      <alignment vertical="center"/>
      <protection locked="0"/>
    </xf>
    <xf numFmtId="178" fontId="14" fillId="0" borderId="100" xfId="1" applyNumberFormat="1" applyFont="1" applyBorder="1" applyProtection="1">
      <alignment vertical="center"/>
      <protection locked="0"/>
    </xf>
    <xf numFmtId="180" fontId="14" fillId="0" borderId="110" xfId="1" applyNumberFormat="1" applyFont="1" applyBorder="1" applyProtection="1">
      <alignment vertical="center"/>
      <protection locked="0"/>
    </xf>
    <xf numFmtId="178" fontId="12" fillId="3" borderId="146" xfId="1" applyNumberFormat="1" applyFont="1" applyFill="1" applyBorder="1" applyAlignment="1">
      <alignment horizontal="right" vertical="center"/>
    </xf>
    <xf numFmtId="178" fontId="12" fillId="3" borderId="147" xfId="1" applyNumberFormat="1" applyFont="1" applyFill="1" applyBorder="1" applyAlignment="1">
      <alignment horizontal="right" vertical="center"/>
    </xf>
    <xf numFmtId="180" fontId="12" fillId="3" borderId="146" xfId="1" applyNumberFormat="1" applyFont="1" applyFill="1" applyBorder="1" applyAlignment="1">
      <alignment horizontal="right" vertical="center"/>
    </xf>
    <xf numFmtId="180" fontId="12" fillId="3" borderId="148" xfId="1" applyNumberFormat="1" applyFont="1" applyFill="1" applyBorder="1" applyAlignment="1">
      <alignment horizontal="right" vertical="center"/>
    </xf>
    <xf numFmtId="178" fontId="33" fillId="3" borderId="146" xfId="1" applyNumberFormat="1" applyFont="1" applyFill="1" applyBorder="1" applyAlignment="1">
      <alignment horizontal="right" vertical="center"/>
    </xf>
    <xf numFmtId="180" fontId="12" fillId="3" borderId="149" xfId="1" applyNumberFormat="1" applyFont="1" applyFill="1" applyBorder="1" applyAlignment="1">
      <alignment horizontal="right" vertical="center"/>
    </xf>
    <xf numFmtId="0" fontId="12" fillId="3" borderId="150" xfId="1" applyFont="1" applyFill="1" applyBorder="1" applyAlignment="1">
      <alignment horizontal="center" vertical="center"/>
    </xf>
    <xf numFmtId="0" fontId="14" fillId="0" borderId="146" xfId="1" applyFont="1" applyBorder="1" applyAlignment="1" applyProtection="1">
      <alignment horizontal="center" vertical="center"/>
      <protection locked="0"/>
    </xf>
    <xf numFmtId="178" fontId="14" fillId="0" borderId="146" xfId="1" applyNumberFormat="1" applyFont="1" applyBorder="1" applyProtection="1">
      <alignment vertical="center"/>
      <protection locked="0"/>
    </xf>
    <xf numFmtId="180" fontId="14" fillId="0" borderId="146" xfId="1" applyNumberFormat="1" applyFont="1" applyBorder="1" applyProtection="1">
      <alignment vertical="center"/>
      <protection locked="0"/>
    </xf>
    <xf numFmtId="180" fontId="14" fillId="0" borderId="146" xfId="1" applyNumberFormat="1" applyFont="1" applyBorder="1">
      <alignment vertical="center"/>
    </xf>
    <xf numFmtId="180" fontId="14" fillId="0" borderId="148" xfId="1" applyNumberFormat="1" applyFont="1" applyBorder="1">
      <alignment vertical="center"/>
    </xf>
    <xf numFmtId="0" fontId="33" fillId="0" borderId="146" xfId="1" applyFont="1" applyBorder="1" applyAlignment="1" applyProtection="1">
      <alignment horizontal="center" vertical="center"/>
      <protection locked="0"/>
    </xf>
    <xf numFmtId="181" fontId="14" fillId="0" borderId="149" xfId="1" applyNumberFormat="1" applyFont="1" applyBorder="1" applyProtection="1">
      <alignment vertical="center"/>
      <protection locked="0"/>
    </xf>
    <xf numFmtId="0" fontId="14" fillId="0" borderId="150" xfId="1" applyFont="1" applyBorder="1" applyAlignment="1" applyProtection="1">
      <alignment horizontal="center" vertical="center"/>
      <protection locked="0"/>
    </xf>
    <xf numFmtId="0" fontId="13" fillId="3" borderId="155" xfId="1" applyFont="1" applyFill="1" applyBorder="1" applyAlignment="1" applyProtection="1">
      <alignment horizontal="center" vertical="center"/>
      <protection locked="0"/>
    </xf>
    <xf numFmtId="0" fontId="13" fillId="3" borderId="154" xfId="1" applyFont="1" applyFill="1" applyBorder="1" applyAlignment="1" applyProtection="1">
      <alignment horizontal="center" vertical="center"/>
      <protection locked="0"/>
    </xf>
    <xf numFmtId="38" fontId="13" fillId="3" borderId="154" xfId="3" applyFont="1" applyFill="1" applyBorder="1" applyProtection="1">
      <alignment vertical="center"/>
      <protection locked="0"/>
    </xf>
    <xf numFmtId="178" fontId="13" fillId="3" borderId="154" xfId="1" applyNumberFormat="1" applyFont="1" applyFill="1" applyBorder="1" applyProtection="1">
      <alignment vertical="center"/>
      <protection locked="0"/>
    </xf>
    <xf numFmtId="179" fontId="13" fillId="3" borderId="157" xfId="1" applyNumberFormat="1" applyFont="1" applyFill="1" applyBorder="1" applyAlignment="1" applyProtection="1">
      <alignment horizontal="right" vertical="center"/>
      <protection locked="0"/>
    </xf>
    <xf numFmtId="178" fontId="12" fillId="3" borderId="131" xfId="1" applyNumberFormat="1" applyFont="1" applyFill="1" applyBorder="1">
      <alignment vertical="center"/>
    </xf>
    <xf numFmtId="178" fontId="12" fillId="3" borderId="130" xfId="1" applyNumberFormat="1" applyFont="1" applyFill="1" applyBorder="1">
      <alignment vertical="center"/>
    </xf>
    <xf numFmtId="180" fontId="12" fillId="3" borderId="131" xfId="1" applyNumberFormat="1" applyFont="1" applyFill="1" applyBorder="1">
      <alignment vertical="center"/>
    </xf>
    <xf numFmtId="180" fontId="12" fillId="3" borderId="132" xfId="1" applyNumberFormat="1" applyFont="1" applyFill="1" applyBorder="1">
      <alignment vertical="center"/>
    </xf>
    <xf numFmtId="0" fontId="33" fillId="3" borderId="131" xfId="1" applyFont="1" applyFill="1" applyBorder="1" applyAlignment="1">
      <alignment horizontal="center" vertical="center"/>
    </xf>
    <xf numFmtId="180" fontId="12" fillId="3" borderId="124" xfId="1" applyNumberFormat="1" applyFont="1" applyFill="1" applyBorder="1">
      <alignment vertical="center"/>
    </xf>
    <xf numFmtId="0" fontId="12" fillId="3" borderId="133" xfId="1" applyFont="1" applyFill="1" applyBorder="1" applyAlignment="1">
      <alignment horizontal="center" vertical="center"/>
    </xf>
    <xf numFmtId="178" fontId="14" fillId="0" borderId="132" xfId="1" applyNumberFormat="1" applyFont="1" applyBorder="1" applyProtection="1">
      <alignment vertical="center"/>
      <protection locked="0"/>
    </xf>
    <xf numFmtId="49" fontId="12" fillId="3" borderId="78" xfId="1" applyNumberFormat="1" applyFont="1" applyFill="1" applyBorder="1" applyAlignment="1" applyProtection="1">
      <alignment horizontal="center" vertical="center"/>
      <protection locked="0"/>
    </xf>
    <xf numFmtId="0" fontId="12" fillId="3" borderId="77" xfId="1" applyFont="1" applyFill="1" applyBorder="1" applyProtection="1">
      <alignment vertical="center"/>
      <protection locked="0"/>
    </xf>
    <xf numFmtId="0" fontId="12" fillId="3" borderId="86" xfId="1" applyFont="1" applyFill="1" applyBorder="1" applyAlignment="1" applyProtection="1">
      <alignment horizontal="center" vertical="center"/>
      <protection locked="0"/>
    </xf>
    <xf numFmtId="0" fontId="12" fillId="3" borderId="21" xfId="1" applyFont="1" applyFill="1" applyBorder="1" applyAlignment="1" applyProtection="1">
      <alignment horizontal="center" vertical="center"/>
      <protection locked="0"/>
    </xf>
    <xf numFmtId="178" fontId="12" fillId="3" borderId="86" xfId="1" applyNumberFormat="1" applyFont="1" applyFill="1" applyBorder="1" applyAlignment="1" applyProtection="1">
      <alignment horizontal="right" vertical="center"/>
      <protection locked="0"/>
    </xf>
    <xf numFmtId="178" fontId="12" fillId="3" borderId="87" xfId="1" applyNumberFormat="1" applyFont="1" applyFill="1" applyBorder="1" applyAlignment="1" applyProtection="1">
      <alignment horizontal="right" vertical="center"/>
      <protection locked="0"/>
    </xf>
    <xf numFmtId="180" fontId="12" fillId="3" borderId="87" xfId="1" applyNumberFormat="1" applyFont="1" applyFill="1" applyBorder="1" applyAlignment="1">
      <alignment horizontal="right" vertical="center"/>
    </xf>
    <xf numFmtId="0" fontId="34" fillId="3" borderId="86" xfId="1" applyFont="1" applyFill="1" applyBorder="1" applyAlignment="1" applyProtection="1">
      <alignment horizontal="center" vertical="center"/>
      <protection locked="0"/>
    </xf>
    <xf numFmtId="181" fontId="12" fillId="3" borderId="90" xfId="1" applyNumberFormat="1" applyFont="1" applyFill="1" applyBorder="1" applyProtection="1">
      <alignment vertical="center"/>
      <protection locked="0"/>
    </xf>
    <xf numFmtId="0" fontId="12" fillId="3" borderId="163" xfId="1" applyFont="1" applyFill="1" applyBorder="1" applyAlignment="1" applyProtection="1">
      <alignment horizontal="center" vertical="center"/>
      <protection locked="0"/>
    </xf>
    <xf numFmtId="0" fontId="12" fillId="3" borderId="164" xfId="1" applyFont="1" applyFill="1" applyBorder="1" applyAlignment="1" applyProtection="1">
      <alignment horizontal="center" vertical="center"/>
      <protection locked="0"/>
    </xf>
    <xf numFmtId="38" fontId="12" fillId="3" borderId="164" xfId="3" applyFont="1" applyFill="1" applyBorder="1" applyAlignment="1" applyProtection="1">
      <alignment horizontal="right" vertical="center"/>
      <protection locked="0"/>
    </xf>
    <xf numFmtId="178" fontId="12" fillId="3" borderId="164" xfId="1" applyNumberFormat="1" applyFont="1" applyFill="1" applyBorder="1" applyAlignment="1" applyProtection="1">
      <alignment horizontal="right" vertical="center"/>
      <protection locked="0"/>
    </xf>
    <xf numFmtId="179" fontId="12" fillId="3" borderId="165" xfId="1" applyNumberFormat="1" applyFont="1" applyFill="1" applyBorder="1" applyAlignment="1" applyProtection="1">
      <alignment horizontal="right" vertical="center"/>
      <protection locked="0"/>
    </xf>
    <xf numFmtId="180" fontId="12" fillId="3" borderId="77" xfId="1" applyNumberFormat="1" applyFont="1" applyFill="1" applyBorder="1" applyAlignment="1">
      <alignment horizontal="right" vertical="center"/>
    </xf>
    <xf numFmtId="180" fontId="12" fillId="3" borderId="103" xfId="1" applyNumberFormat="1" applyFont="1" applyFill="1" applyBorder="1" applyAlignment="1">
      <alignment horizontal="right" vertical="center"/>
    </xf>
    <xf numFmtId="0" fontId="19" fillId="0" borderId="77" xfId="1" applyFont="1" applyBorder="1" applyProtection="1">
      <alignment vertical="center"/>
      <protection locked="0"/>
    </xf>
    <xf numFmtId="0" fontId="14" fillId="0" borderId="112" xfId="1" applyFont="1" applyBorder="1" applyAlignment="1" applyProtection="1">
      <alignment horizontal="center" vertical="center"/>
      <protection locked="0"/>
    </xf>
    <xf numFmtId="0" fontId="14" fillId="0" borderId="113" xfId="1" applyFont="1" applyBorder="1" applyAlignment="1" applyProtection="1">
      <alignment horizontal="center" vertical="center"/>
      <protection locked="0"/>
    </xf>
    <xf numFmtId="38" fontId="14" fillId="0" borderId="113" xfId="3" applyFont="1" applyFill="1" applyBorder="1" applyAlignment="1" applyProtection="1">
      <alignment vertical="center"/>
      <protection locked="0"/>
    </xf>
    <xf numFmtId="178" fontId="14" fillId="0" borderId="113" xfId="1" applyNumberFormat="1" applyFont="1" applyBorder="1" applyProtection="1">
      <alignment vertical="center"/>
      <protection locked="0"/>
    </xf>
    <xf numFmtId="185" fontId="14" fillId="0" borderId="114" xfId="1" applyNumberFormat="1" applyFont="1" applyBorder="1" applyProtection="1">
      <alignment vertical="center"/>
      <protection locked="0"/>
    </xf>
    <xf numFmtId="178" fontId="14" fillId="0" borderId="115" xfId="1" applyNumberFormat="1" applyFont="1" applyBorder="1" applyProtection="1">
      <alignment vertical="center"/>
      <protection locked="0"/>
    </xf>
    <xf numFmtId="178" fontId="14" fillId="0" borderId="116" xfId="1" applyNumberFormat="1" applyFont="1" applyBorder="1" applyProtection="1">
      <alignment vertical="center"/>
      <protection locked="0"/>
    </xf>
    <xf numFmtId="178" fontId="14" fillId="0" borderId="117" xfId="1" applyNumberFormat="1" applyFont="1" applyBorder="1" applyProtection="1">
      <alignment vertical="center"/>
      <protection locked="0"/>
    </xf>
    <xf numFmtId="178" fontId="14" fillId="0" borderId="118" xfId="1" applyNumberFormat="1" applyFont="1" applyBorder="1" applyProtection="1">
      <alignment vertical="center"/>
      <protection locked="0"/>
    </xf>
    <xf numFmtId="0" fontId="14" fillId="0" borderId="119" xfId="1" applyFont="1" applyBorder="1" applyAlignment="1" applyProtection="1">
      <alignment horizontal="center" vertical="center"/>
      <protection locked="0"/>
    </xf>
    <xf numFmtId="0" fontId="14" fillId="0" borderId="120" xfId="1" applyFont="1" applyBorder="1" applyAlignment="1" applyProtection="1">
      <alignment horizontal="center" vertical="center"/>
      <protection locked="0"/>
    </xf>
    <xf numFmtId="38" fontId="14" fillId="0" borderId="120" xfId="3" applyFont="1" applyFill="1" applyBorder="1" applyAlignment="1" applyProtection="1">
      <alignment vertical="center"/>
      <protection locked="0"/>
    </xf>
    <xf numFmtId="178" fontId="14" fillId="0" borderId="120" xfId="1" applyNumberFormat="1" applyFont="1" applyBorder="1" applyProtection="1">
      <alignment vertical="center"/>
      <protection locked="0"/>
    </xf>
    <xf numFmtId="185" fontId="14" fillId="0" borderId="121" xfId="1" applyNumberFormat="1" applyFont="1" applyBorder="1" applyProtection="1">
      <alignment vertical="center"/>
      <protection locked="0"/>
    </xf>
    <xf numFmtId="178" fontId="14" fillId="0" borderId="122" xfId="1" applyNumberFormat="1" applyFont="1" applyBorder="1" applyProtection="1">
      <alignment vertical="center"/>
      <protection locked="0"/>
    </xf>
    <xf numFmtId="178" fontId="14" fillId="0" borderId="123" xfId="1" applyNumberFormat="1" applyFont="1" applyBorder="1" applyProtection="1">
      <alignment vertical="center"/>
      <protection locked="0"/>
    </xf>
    <xf numFmtId="178" fontId="14" fillId="0" borderId="119" xfId="1" applyNumberFormat="1" applyFont="1" applyBorder="1" applyProtection="1">
      <alignment vertical="center"/>
      <protection locked="0"/>
    </xf>
    <xf numFmtId="181" fontId="14" fillId="0" borderId="151" xfId="1" applyNumberFormat="1" applyFont="1" applyBorder="1" applyProtection="1">
      <alignment vertical="center"/>
      <protection locked="0"/>
    </xf>
    <xf numFmtId="0" fontId="33" fillId="0" borderId="125" xfId="1" applyFont="1" applyBorder="1" applyAlignment="1" applyProtection="1">
      <alignment horizontal="center" vertical="center"/>
      <protection locked="0"/>
    </xf>
    <xf numFmtId="178" fontId="14" fillId="0" borderId="126" xfId="1" applyNumberFormat="1" applyFont="1" applyBorder="1" applyProtection="1">
      <alignment vertical="center"/>
      <protection locked="0"/>
    </xf>
    <xf numFmtId="178" fontId="14" fillId="0" borderId="127" xfId="1" applyNumberFormat="1" applyFont="1" applyBorder="1" applyProtection="1">
      <alignment vertical="center"/>
      <protection locked="0"/>
    </xf>
    <xf numFmtId="180" fontId="14" fillId="0" borderId="126" xfId="1" applyNumberFormat="1" applyFont="1" applyBorder="1" applyProtection="1">
      <alignment vertical="center"/>
      <protection locked="0"/>
    </xf>
    <xf numFmtId="180" fontId="14" fillId="0" borderId="128" xfId="1" applyNumberFormat="1" applyFont="1" applyBorder="1" applyProtection="1">
      <alignment vertical="center"/>
      <protection locked="0"/>
    </xf>
    <xf numFmtId="0" fontId="12" fillId="3" borderId="166" xfId="1" applyFont="1" applyFill="1" applyBorder="1" applyAlignment="1" applyProtection="1">
      <alignment horizontal="center" vertical="center"/>
      <protection locked="0"/>
    </xf>
    <xf numFmtId="0" fontId="12" fillId="3" borderId="167" xfId="1" applyFont="1" applyFill="1" applyBorder="1" applyAlignment="1" applyProtection="1">
      <alignment horizontal="center" vertical="center"/>
      <protection locked="0"/>
    </xf>
    <xf numFmtId="38" fontId="12" fillId="3" borderId="167" xfId="3" applyFont="1" applyFill="1" applyBorder="1" applyAlignment="1" applyProtection="1">
      <alignment horizontal="right" vertical="center"/>
      <protection locked="0"/>
    </xf>
    <xf numFmtId="178" fontId="12" fillId="3" borderId="167" xfId="1" applyNumberFormat="1" applyFont="1" applyFill="1" applyBorder="1" applyAlignment="1" applyProtection="1">
      <alignment horizontal="right" vertical="center"/>
      <protection locked="0"/>
    </xf>
    <xf numFmtId="179" fontId="12" fillId="3" borderId="168" xfId="1" applyNumberFormat="1" applyFont="1" applyFill="1" applyBorder="1" applyAlignment="1" applyProtection="1">
      <alignment horizontal="right" vertical="center"/>
      <protection locked="0"/>
    </xf>
    <xf numFmtId="0" fontId="14" fillId="4" borderId="169" xfId="1" applyFont="1" applyFill="1" applyBorder="1" applyAlignment="1" applyProtection="1">
      <alignment horizontal="center" vertical="center"/>
      <protection locked="0"/>
    </xf>
    <xf numFmtId="0" fontId="14" fillId="4" borderId="21" xfId="1" applyFont="1" applyFill="1" applyBorder="1" applyAlignment="1" applyProtection="1">
      <alignment horizontal="center" vertical="center"/>
      <protection locked="0"/>
    </xf>
    <xf numFmtId="38" fontId="14" fillId="4" borderId="21" xfId="3" applyFont="1" applyFill="1" applyBorder="1" applyAlignment="1" applyProtection="1">
      <alignment vertical="center"/>
      <protection locked="0"/>
    </xf>
    <xf numFmtId="180" fontId="12" fillId="3" borderId="91" xfId="1" applyNumberFormat="1" applyFont="1" applyFill="1" applyBorder="1" applyAlignment="1">
      <alignment horizontal="right" vertical="center"/>
    </xf>
    <xf numFmtId="0" fontId="12" fillId="3" borderId="96" xfId="1" applyFont="1" applyFill="1" applyBorder="1" applyAlignment="1">
      <alignment horizontal="center" vertical="center"/>
    </xf>
    <xf numFmtId="181" fontId="14" fillId="0" borderId="91" xfId="1" applyNumberFormat="1" applyFont="1" applyBorder="1" applyProtection="1">
      <alignment vertical="center"/>
      <protection locked="0"/>
    </xf>
    <xf numFmtId="0" fontId="14" fillId="0" borderId="96" xfId="1" applyFont="1" applyBorder="1" applyAlignment="1" applyProtection="1">
      <alignment horizontal="center" vertical="center"/>
      <protection locked="0"/>
    </xf>
    <xf numFmtId="179" fontId="14" fillId="0" borderId="53" xfId="1" applyNumberFormat="1" applyFont="1" applyBorder="1" applyProtection="1">
      <alignment vertical="center"/>
      <protection locked="0"/>
    </xf>
    <xf numFmtId="181" fontId="14" fillId="0" borderId="103" xfId="1" applyNumberFormat="1" applyFont="1" applyBorder="1" applyAlignment="1" applyProtection="1">
      <alignment horizontal="right" vertical="center"/>
      <protection locked="0"/>
    </xf>
    <xf numFmtId="181" fontId="14" fillId="0" borderId="51" xfId="1" applyNumberFormat="1" applyFont="1" applyBorder="1" applyAlignment="1" applyProtection="1">
      <alignment horizontal="right" vertical="center"/>
      <protection locked="0"/>
    </xf>
    <xf numFmtId="178" fontId="12" fillId="3" borderId="140" xfId="1" applyNumberFormat="1" applyFont="1" applyFill="1" applyBorder="1" applyAlignment="1">
      <alignment horizontal="right" vertical="center"/>
    </xf>
    <xf numFmtId="178" fontId="12" fillId="3" borderId="143" xfId="1" applyNumberFormat="1" applyFont="1" applyFill="1" applyBorder="1" applyAlignment="1">
      <alignment horizontal="right" vertical="center"/>
    </xf>
    <xf numFmtId="180" fontId="12" fillId="3" borderId="140" xfId="1" applyNumberFormat="1" applyFont="1" applyFill="1" applyBorder="1" applyAlignment="1">
      <alignment horizontal="right" vertical="center"/>
    </xf>
    <xf numFmtId="180" fontId="12" fillId="3" borderId="142" xfId="1" applyNumberFormat="1" applyFont="1" applyFill="1" applyBorder="1" applyAlignment="1">
      <alignment horizontal="right" vertical="center"/>
    </xf>
    <xf numFmtId="0" fontId="33" fillId="3" borderId="140" xfId="1" applyFont="1" applyFill="1" applyBorder="1" applyAlignment="1">
      <alignment horizontal="center" vertical="center"/>
    </xf>
    <xf numFmtId="181" fontId="12" fillId="3" borderId="144" xfId="1" applyNumberFormat="1" applyFont="1" applyFill="1" applyBorder="1">
      <alignment vertical="center"/>
    </xf>
    <xf numFmtId="181" fontId="12" fillId="3" borderId="109" xfId="1" applyNumberFormat="1" applyFont="1" applyFill="1" applyBorder="1">
      <alignment vertical="center"/>
    </xf>
    <xf numFmtId="0" fontId="12" fillId="3" borderId="145" xfId="1" applyFont="1" applyFill="1" applyBorder="1" applyAlignment="1">
      <alignment horizontal="center" vertical="center"/>
    </xf>
    <xf numFmtId="0" fontId="14" fillId="0" borderId="141" xfId="1" applyFont="1" applyBorder="1" applyAlignment="1" applyProtection="1">
      <alignment horizontal="center" vertical="center"/>
      <protection locked="0"/>
    </xf>
    <xf numFmtId="179" fontId="14" fillId="0" borderId="142" xfId="1" applyNumberFormat="1" applyFont="1" applyBorder="1" applyProtection="1">
      <alignment vertical="center"/>
      <protection locked="0"/>
    </xf>
    <xf numFmtId="178" fontId="14" fillId="0" borderId="140" xfId="1" applyNumberFormat="1" applyFont="1" applyBorder="1" applyProtection="1">
      <alignment vertical="center"/>
      <protection locked="0"/>
    </xf>
    <xf numFmtId="178" fontId="14" fillId="0" borderId="142" xfId="1" applyNumberFormat="1" applyFont="1" applyBorder="1" applyProtection="1">
      <alignment vertical="center"/>
      <protection locked="0"/>
    </xf>
    <xf numFmtId="180" fontId="14" fillId="0" borderId="141" xfId="1" applyNumberFormat="1" applyFont="1" applyBorder="1" applyProtection="1">
      <alignment vertical="center"/>
      <protection locked="0"/>
    </xf>
    <xf numFmtId="180" fontId="14" fillId="0" borderId="140" xfId="1" applyNumberFormat="1" applyFont="1" applyBorder="1">
      <alignment vertical="center"/>
    </xf>
    <xf numFmtId="180" fontId="14" fillId="0" borderId="142" xfId="1" applyNumberFormat="1" applyFont="1" applyBorder="1">
      <alignment vertical="center"/>
    </xf>
    <xf numFmtId="0" fontId="33" fillId="0" borderId="140" xfId="1" applyFont="1" applyBorder="1" applyAlignment="1" applyProtection="1">
      <alignment horizontal="center" vertical="center"/>
      <protection locked="0"/>
    </xf>
    <xf numFmtId="181" fontId="14" fillId="0" borderId="144" xfId="1" applyNumberFormat="1" applyFont="1" applyBorder="1" applyProtection="1">
      <alignment vertical="center"/>
      <protection locked="0"/>
    </xf>
    <xf numFmtId="0" fontId="14" fillId="0" borderId="145" xfId="1" applyFont="1" applyBorder="1" applyAlignment="1" applyProtection="1">
      <alignment horizontal="center" vertical="center"/>
      <protection locked="0"/>
    </xf>
    <xf numFmtId="38" fontId="13" fillId="3" borderId="154" xfId="3" applyFont="1" applyFill="1" applyBorder="1" applyAlignment="1" applyProtection="1">
      <alignment horizontal="right" vertical="center"/>
      <protection locked="0"/>
    </xf>
    <xf numFmtId="178" fontId="13" fillId="3" borderId="154" xfId="1" applyNumberFormat="1" applyFont="1" applyFill="1" applyBorder="1" applyAlignment="1" applyProtection="1">
      <alignment horizontal="right" vertical="center"/>
      <protection locked="0"/>
    </xf>
    <xf numFmtId="178" fontId="12" fillId="3" borderId="77" xfId="1" applyNumberFormat="1" applyFont="1" applyFill="1" applyBorder="1" applyAlignment="1">
      <alignment horizontal="right" vertical="center"/>
    </xf>
    <xf numFmtId="178" fontId="12" fillId="3" borderId="97" xfId="1" applyNumberFormat="1" applyFont="1" applyFill="1" applyBorder="1" applyAlignment="1">
      <alignment horizontal="right" vertical="center"/>
    </xf>
    <xf numFmtId="181" fontId="12" fillId="3" borderId="91" xfId="1" applyNumberFormat="1" applyFont="1" applyFill="1" applyBorder="1">
      <alignment vertical="center"/>
    </xf>
    <xf numFmtId="181" fontId="12" fillId="3" borderId="77" xfId="1" applyNumberFormat="1" applyFont="1" applyFill="1" applyBorder="1">
      <alignment vertical="center"/>
    </xf>
    <xf numFmtId="49" fontId="14" fillId="0" borderId="78" xfId="1" applyNumberFormat="1" applyFont="1" applyBorder="1" applyAlignment="1" applyProtection="1">
      <alignment horizontal="center" vertical="center"/>
      <protection locked="0"/>
    </xf>
    <xf numFmtId="179" fontId="14" fillId="0" borderId="79" xfId="1" applyNumberFormat="1" applyFont="1" applyBorder="1" applyAlignment="1" applyProtection="1">
      <alignment horizontal="right" vertical="center"/>
      <protection locked="0"/>
    </xf>
    <xf numFmtId="178" fontId="14" fillId="0" borderId="153" xfId="1" applyNumberFormat="1" applyFont="1" applyBorder="1" applyAlignment="1" applyProtection="1">
      <alignment horizontal="right" vertical="center"/>
      <protection locked="0"/>
    </xf>
    <xf numFmtId="178" fontId="14" fillId="0" borderId="157" xfId="1" applyNumberFormat="1" applyFont="1" applyBorder="1" applyAlignment="1" applyProtection="1">
      <alignment horizontal="right" vertical="center"/>
      <protection locked="0"/>
    </xf>
    <xf numFmtId="178" fontId="14" fillId="0" borderId="95" xfId="1" applyNumberFormat="1" applyFont="1" applyBorder="1" applyAlignment="1" applyProtection="1">
      <alignment horizontal="right" vertical="center"/>
      <protection locked="0"/>
    </xf>
    <xf numFmtId="178" fontId="14" fillId="0" borderId="97" xfId="1" applyNumberFormat="1" applyFont="1" applyBorder="1" applyAlignment="1" applyProtection="1">
      <alignment horizontal="right" vertical="center"/>
      <protection locked="0"/>
    </xf>
    <xf numFmtId="180" fontId="14" fillId="0" borderId="95" xfId="1" applyNumberFormat="1" applyFont="1" applyBorder="1" applyAlignment="1" applyProtection="1">
      <alignment horizontal="right" vertical="center"/>
      <protection locked="0"/>
    </xf>
    <xf numFmtId="180" fontId="14" fillId="0" borderId="100" xfId="1" applyNumberFormat="1" applyFont="1" applyBorder="1">
      <alignment vertical="center"/>
    </xf>
    <xf numFmtId="181" fontId="14" fillId="0" borderId="91" xfId="1" applyNumberFormat="1" applyFont="1" applyBorder="1" applyAlignment="1" applyProtection="1">
      <alignment horizontal="right" vertical="center"/>
      <protection locked="0"/>
    </xf>
    <xf numFmtId="181" fontId="14" fillId="0" borderId="77" xfId="1" applyNumberFormat="1" applyFont="1" applyBorder="1" applyAlignment="1" applyProtection="1">
      <alignment horizontal="right" vertical="center"/>
      <protection locked="0"/>
    </xf>
    <xf numFmtId="181" fontId="12" fillId="3" borderId="103" xfId="1" applyNumberFormat="1" applyFont="1" applyFill="1" applyBorder="1">
      <alignment vertical="center"/>
    </xf>
    <xf numFmtId="181" fontId="12" fillId="3" borderId="51" xfId="1" applyNumberFormat="1" applyFont="1" applyFill="1" applyBorder="1">
      <alignment vertical="center"/>
    </xf>
    <xf numFmtId="49" fontId="18" fillId="3" borderId="78" xfId="1" applyNumberFormat="1" applyFont="1" applyFill="1" applyBorder="1" applyAlignment="1" applyProtection="1">
      <alignment horizontal="center" vertical="center"/>
      <protection locked="0"/>
    </xf>
    <xf numFmtId="0" fontId="18" fillId="3" borderId="51" xfId="1" applyFont="1" applyFill="1" applyBorder="1" applyProtection="1">
      <alignment vertical="center"/>
      <protection locked="0"/>
    </xf>
    <xf numFmtId="0" fontId="18" fillId="3" borderId="155" xfId="1" applyFont="1" applyFill="1" applyBorder="1" applyAlignment="1" applyProtection="1">
      <alignment horizontal="center" vertical="center"/>
      <protection locked="0"/>
    </xf>
    <xf numFmtId="0" fontId="18" fillId="3" borderId="154" xfId="1" applyFont="1" applyFill="1" applyBorder="1" applyAlignment="1" applyProtection="1">
      <alignment horizontal="center" vertical="center"/>
      <protection locked="0"/>
    </xf>
    <xf numFmtId="38" fontId="18" fillId="3" borderId="154" xfId="3" applyFont="1" applyFill="1" applyBorder="1" applyAlignment="1" applyProtection="1">
      <alignment horizontal="right" vertical="center"/>
      <protection locked="0"/>
    </xf>
    <xf numFmtId="178" fontId="18" fillId="3" borderId="154" xfId="1" applyNumberFormat="1" applyFont="1" applyFill="1" applyBorder="1" applyAlignment="1" applyProtection="1">
      <alignment horizontal="right" vertical="center"/>
      <protection locked="0"/>
    </xf>
    <xf numFmtId="179" fontId="18" fillId="3" borderId="157" xfId="1" applyNumberFormat="1" applyFont="1" applyFill="1" applyBorder="1" applyAlignment="1" applyProtection="1">
      <alignment horizontal="right" vertical="center"/>
      <protection locked="0"/>
    </xf>
    <xf numFmtId="178" fontId="18" fillId="3" borderId="95" xfId="1" applyNumberFormat="1" applyFont="1" applyFill="1" applyBorder="1" applyAlignment="1">
      <alignment horizontal="right" vertical="center"/>
    </xf>
    <xf numFmtId="178" fontId="18" fillId="3" borderId="100" xfId="1" applyNumberFormat="1" applyFont="1" applyFill="1" applyBorder="1" applyAlignment="1">
      <alignment horizontal="right" vertical="center"/>
    </xf>
    <xf numFmtId="180" fontId="18" fillId="3" borderId="95" xfId="1" applyNumberFormat="1" applyFont="1" applyFill="1" applyBorder="1" applyAlignment="1">
      <alignment horizontal="right" vertical="center"/>
    </xf>
    <xf numFmtId="180" fontId="18" fillId="3" borderId="51" xfId="1" applyNumberFormat="1" applyFont="1" applyFill="1" applyBorder="1" applyAlignment="1">
      <alignment horizontal="right" vertical="center"/>
    </xf>
    <xf numFmtId="180" fontId="18" fillId="3" borderId="97" xfId="1" applyNumberFormat="1" applyFont="1" applyFill="1" applyBorder="1" applyAlignment="1">
      <alignment horizontal="right" vertical="center"/>
    </xf>
    <xf numFmtId="0" fontId="35" fillId="3" borderId="95" xfId="1" applyFont="1" applyFill="1" applyBorder="1" applyAlignment="1">
      <alignment horizontal="center" vertical="center"/>
    </xf>
    <xf numFmtId="180" fontId="18" fillId="3" borderId="103" xfId="1" applyNumberFormat="1" applyFont="1" applyFill="1" applyBorder="1" applyAlignment="1">
      <alignment horizontal="right" vertical="center"/>
    </xf>
    <xf numFmtId="0" fontId="18" fillId="3" borderId="105" xfId="1" applyFont="1" applyFill="1" applyBorder="1" applyAlignment="1">
      <alignment horizontal="center" vertical="center"/>
    </xf>
    <xf numFmtId="49" fontId="19" fillId="0" borderId="78" xfId="1" quotePrefix="1" applyNumberFormat="1" applyFont="1" applyBorder="1" applyAlignment="1" applyProtection="1">
      <alignment horizontal="center" vertical="center"/>
      <protection locked="0"/>
    </xf>
    <xf numFmtId="0" fontId="19" fillId="0" borderId="51" xfId="1" applyFont="1" applyBorder="1" applyProtection="1">
      <alignment vertical="center"/>
      <protection locked="0"/>
    </xf>
    <xf numFmtId="0" fontId="19" fillId="0" borderId="95" xfId="1" applyFont="1" applyBorder="1" applyAlignment="1" applyProtection="1">
      <alignment horizontal="center" vertical="center"/>
      <protection locked="0"/>
    </xf>
    <xf numFmtId="0" fontId="19" fillId="0" borderId="21" xfId="1" applyFont="1" applyBorder="1" applyAlignment="1" applyProtection="1">
      <alignment horizontal="center" vertical="center"/>
      <protection locked="0"/>
    </xf>
    <xf numFmtId="38" fontId="19" fillId="0" borderId="21" xfId="3" applyFont="1" applyFill="1" applyBorder="1" applyAlignment="1" applyProtection="1">
      <alignment vertical="center"/>
      <protection locked="0"/>
    </xf>
    <xf numFmtId="180" fontId="19" fillId="0" borderId="95" xfId="1" applyNumberFormat="1" applyFont="1" applyBorder="1">
      <alignment vertical="center"/>
    </xf>
    <xf numFmtId="180" fontId="19" fillId="0" borderId="97" xfId="1" applyNumberFormat="1" applyFont="1" applyBorder="1">
      <alignment vertical="center"/>
    </xf>
    <xf numFmtId="0" fontId="35" fillId="0" borderId="95" xfId="1" applyFont="1" applyBorder="1" applyAlignment="1" applyProtection="1">
      <alignment horizontal="center" vertical="center"/>
      <protection locked="0"/>
    </xf>
    <xf numFmtId="181" fontId="19" fillId="0" borderId="103" xfId="1" applyNumberFormat="1" applyFont="1" applyBorder="1" applyProtection="1">
      <alignment vertical="center"/>
      <protection locked="0"/>
    </xf>
    <xf numFmtId="181" fontId="19" fillId="0" borderId="51" xfId="1" applyNumberFormat="1" applyFont="1" applyBorder="1" applyProtection="1">
      <alignment vertical="center"/>
      <protection locked="0"/>
    </xf>
    <xf numFmtId="0" fontId="19" fillId="0" borderId="105" xfId="1" applyFont="1" applyBorder="1" applyAlignment="1" applyProtection="1">
      <alignment horizontal="center" vertical="center"/>
      <protection locked="0"/>
    </xf>
    <xf numFmtId="178" fontId="19" fillId="0" borderId="21" xfId="1" applyNumberFormat="1" applyFont="1" applyBorder="1" applyProtection="1">
      <alignment vertical="center"/>
      <protection locked="0"/>
    </xf>
    <xf numFmtId="179" fontId="19" fillId="0" borderId="53" xfId="1" applyNumberFormat="1" applyFont="1" applyBorder="1" applyProtection="1">
      <alignment vertical="center"/>
      <protection locked="0"/>
    </xf>
    <xf numFmtId="178" fontId="19" fillId="0" borderId="95" xfId="1" applyNumberFormat="1" applyFont="1" applyBorder="1" applyProtection="1">
      <alignment vertical="center"/>
      <protection locked="0"/>
    </xf>
    <xf numFmtId="178" fontId="19" fillId="0" borderId="97" xfId="1" applyNumberFormat="1" applyFont="1" applyBorder="1" applyProtection="1">
      <alignment vertical="center"/>
      <protection locked="0"/>
    </xf>
    <xf numFmtId="180" fontId="19" fillId="0" borderId="95" xfId="1" applyNumberFormat="1" applyFont="1" applyBorder="1" applyProtection="1">
      <alignment vertical="center"/>
      <protection locked="0"/>
    </xf>
    <xf numFmtId="180" fontId="19" fillId="0" borderId="51" xfId="1" applyNumberFormat="1" applyFont="1" applyBorder="1" applyProtection="1">
      <alignment vertical="center"/>
      <protection locked="0"/>
    </xf>
    <xf numFmtId="0" fontId="12" fillId="3" borderId="95" xfId="1" applyFont="1" applyFill="1" applyBorder="1" applyAlignment="1" applyProtection="1">
      <alignment horizontal="center" vertical="center"/>
      <protection locked="0"/>
    </xf>
    <xf numFmtId="38" fontId="12" fillId="3" borderId="21" xfId="3" applyFont="1" applyFill="1" applyBorder="1" applyAlignment="1" applyProtection="1">
      <alignment vertical="center"/>
      <protection locked="0"/>
    </xf>
    <xf numFmtId="178" fontId="12" fillId="3" borderId="21" xfId="1" applyNumberFormat="1" applyFont="1" applyFill="1" applyBorder="1" applyProtection="1">
      <alignment vertical="center"/>
      <protection locked="0"/>
    </xf>
    <xf numFmtId="179" fontId="12" fillId="3" borderId="110" xfId="1" applyNumberFormat="1" applyFont="1" applyFill="1" applyBorder="1" applyProtection="1">
      <alignment vertical="center"/>
      <protection locked="0"/>
    </xf>
    <xf numFmtId="178" fontId="12" fillId="3" borderId="95" xfId="1" applyNumberFormat="1" applyFont="1" applyFill="1" applyBorder="1" applyProtection="1">
      <alignment vertical="center"/>
      <protection locked="0"/>
    </xf>
    <xf numFmtId="178" fontId="12" fillId="3" borderId="97" xfId="1" applyNumberFormat="1" applyFont="1" applyFill="1" applyBorder="1" applyProtection="1">
      <alignment vertical="center"/>
      <protection locked="0"/>
    </xf>
    <xf numFmtId="0" fontId="34" fillId="3" borderId="95" xfId="1" applyFont="1" applyFill="1" applyBorder="1" applyAlignment="1" applyProtection="1">
      <alignment horizontal="center" vertical="center"/>
      <protection locked="0"/>
    </xf>
    <xf numFmtId="181" fontId="13" fillId="3" borderId="103" xfId="1" applyNumberFormat="1" applyFont="1" applyFill="1" applyBorder="1" applyProtection="1">
      <alignment vertical="center"/>
      <protection locked="0"/>
    </xf>
    <xf numFmtId="181" fontId="13" fillId="3" borderId="109" xfId="1" applyNumberFormat="1" applyFont="1" applyFill="1" applyBorder="1" applyProtection="1">
      <alignment vertical="center"/>
      <protection locked="0"/>
    </xf>
    <xf numFmtId="178" fontId="12" fillId="3" borderId="97" xfId="1" applyNumberFormat="1" applyFont="1" applyFill="1" applyBorder="1" applyAlignment="1" applyProtection="1">
      <alignment horizontal="right" vertical="center"/>
      <protection locked="0"/>
    </xf>
    <xf numFmtId="180" fontId="12" fillId="3" borderId="86" xfId="1" applyNumberFormat="1" applyFont="1" applyFill="1" applyBorder="1" applyAlignment="1" applyProtection="1">
      <alignment horizontal="right" vertical="center"/>
      <protection locked="0"/>
    </xf>
    <xf numFmtId="178" fontId="12" fillId="3" borderId="51" xfId="1" applyNumberFormat="1" applyFont="1" applyFill="1" applyBorder="1" applyAlignment="1" applyProtection="1">
      <alignment horizontal="right" vertical="center"/>
      <protection locked="0"/>
    </xf>
    <xf numFmtId="49" fontId="18" fillId="3" borderId="111" xfId="1" applyNumberFormat="1" applyFont="1" applyFill="1" applyBorder="1" applyAlignment="1" applyProtection="1">
      <alignment horizontal="center" vertical="center"/>
      <protection locked="0"/>
    </xf>
    <xf numFmtId="0" fontId="18" fillId="3" borderId="77" xfId="1" applyFont="1" applyFill="1" applyBorder="1" applyProtection="1">
      <alignment vertical="center"/>
      <protection locked="0"/>
    </xf>
    <xf numFmtId="178" fontId="18" fillId="3" borderId="129" xfId="1" applyNumberFormat="1" applyFont="1" applyFill="1" applyBorder="1" applyAlignment="1">
      <alignment horizontal="right" vertical="center"/>
    </xf>
    <xf numFmtId="178" fontId="18" fillId="3" borderId="130" xfId="1" applyNumberFormat="1" applyFont="1" applyFill="1" applyBorder="1" applyAlignment="1">
      <alignment horizontal="right" vertical="center"/>
    </xf>
    <xf numFmtId="178" fontId="18" fillId="3" borderId="131" xfId="1" applyNumberFormat="1" applyFont="1" applyFill="1" applyBorder="1" applyAlignment="1">
      <alignment horizontal="right" vertical="center"/>
    </xf>
    <xf numFmtId="180" fontId="18" fillId="3" borderId="131" xfId="1" applyNumberFormat="1" applyFont="1" applyFill="1" applyBorder="1" applyAlignment="1">
      <alignment horizontal="right" vertical="center"/>
    </xf>
    <xf numFmtId="180" fontId="18" fillId="3" borderId="77" xfId="1" applyNumberFormat="1" applyFont="1" applyFill="1" applyBorder="1" applyAlignment="1">
      <alignment horizontal="right" vertical="center"/>
    </xf>
    <xf numFmtId="180" fontId="18" fillId="3" borderId="132" xfId="1" applyNumberFormat="1" applyFont="1" applyFill="1" applyBorder="1" applyAlignment="1">
      <alignment horizontal="right" vertical="center"/>
    </xf>
    <xf numFmtId="0" fontId="36" fillId="3" borderId="131" xfId="1" applyFont="1" applyFill="1" applyBorder="1" applyAlignment="1">
      <alignment horizontal="center" vertical="center"/>
    </xf>
    <xf numFmtId="177" fontId="18" fillId="3" borderId="124" xfId="1" applyNumberFormat="1" applyFont="1" applyFill="1" applyBorder="1" applyAlignment="1">
      <alignment horizontal="right" vertical="center"/>
    </xf>
    <xf numFmtId="177" fontId="18" fillId="3" borderId="77" xfId="1" applyNumberFormat="1" applyFont="1" applyFill="1" applyBorder="1" applyAlignment="1">
      <alignment horizontal="right" vertical="center"/>
    </xf>
    <xf numFmtId="0" fontId="19" fillId="3" borderId="133" xfId="1" applyFont="1" applyFill="1" applyBorder="1" applyAlignment="1">
      <alignment horizontal="center" vertical="center"/>
    </xf>
    <xf numFmtId="0" fontId="19" fillId="0" borderId="20" xfId="1" applyFont="1" applyBorder="1" applyProtection="1">
      <alignment vertical="center"/>
      <protection locked="0"/>
    </xf>
    <xf numFmtId="0" fontId="19" fillId="0" borderId="23" xfId="1" applyFont="1" applyBorder="1" applyAlignment="1" applyProtection="1">
      <alignment horizontal="center" vertical="center"/>
      <protection locked="0"/>
    </xf>
    <xf numFmtId="0" fontId="19" fillId="0" borderId="26" xfId="1" applyFont="1" applyBorder="1" applyAlignment="1" applyProtection="1">
      <alignment horizontal="center" vertical="center"/>
      <protection locked="0"/>
    </xf>
    <xf numFmtId="38" fontId="19" fillId="0" borderId="26" xfId="3" applyFont="1" applyFill="1" applyBorder="1" applyAlignment="1" applyProtection="1">
      <alignment vertical="center"/>
      <protection locked="0"/>
    </xf>
    <xf numFmtId="178" fontId="19" fillId="0" borderId="26" xfId="1" applyNumberFormat="1" applyFont="1" applyBorder="1" applyProtection="1">
      <alignment vertical="center"/>
      <protection locked="0"/>
    </xf>
    <xf numFmtId="179" fontId="19" fillId="0" borderId="22" xfId="1" applyNumberFormat="1" applyFont="1" applyBorder="1" applyProtection="1">
      <alignment vertical="center"/>
      <protection locked="0"/>
    </xf>
    <xf numFmtId="178" fontId="19" fillId="0" borderId="23" xfId="13" applyNumberFormat="1" applyFont="1" applyBorder="1" applyProtection="1">
      <alignment vertical="center"/>
      <protection locked="0"/>
    </xf>
    <xf numFmtId="178" fontId="19" fillId="0" borderId="36" xfId="13" applyNumberFormat="1" applyFont="1" applyBorder="1" applyProtection="1">
      <alignment vertical="center"/>
      <protection locked="0"/>
    </xf>
    <xf numFmtId="180" fontId="19" fillId="0" borderId="23" xfId="13" applyNumberFormat="1" applyFont="1" applyBorder="1" applyProtection="1">
      <alignment vertical="center"/>
      <protection locked="0"/>
    </xf>
    <xf numFmtId="180" fontId="19" fillId="0" borderId="20" xfId="13" applyNumberFormat="1" applyFont="1" applyBorder="1" applyProtection="1">
      <alignment vertical="center"/>
      <protection locked="0"/>
    </xf>
    <xf numFmtId="180" fontId="19" fillId="0" borderId="23" xfId="1" applyNumberFormat="1" applyFont="1" applyBorder="1">
      <alignment vertical="center"/>
    </xf>
    <xf numFmtId="180" fontId="19" fillId="0" borderId="132" xfId="1" applyNumberFormat="1" applyFont="1" applyBorder="1">
      <alignment vertical="center"/>
    </xf>
    <xf numFmtId="0" fontId="35" fillId="0" borderId="23" xfId="1" applyFont="1" applyBorder="1" applyAlignment="1" applyProtection="1">
      <alignment horizontal="center" vertical="center"/>
      <protection locked="0"/>
    </xf>
    <xf numFmtId="181" fontId="19" fillId="0" borderId="34" xfId="1" applyNumberFormat="1" applyFont="1" applyBorder="1" applyProtection="1">
      <alignment vertical="center"/>
      <protection locked="0"/>
    </xf>
    <xf numFmtId="181" fontId="19" fillId="0" borderId="20" xfId="1" applyNumberFormat="1" applyFont="1" applyBorder="1" applyProtection="1">
      <alignment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49" fontId="19" fillId="0" borderId="111" xfId="1" quotePrefix="1" applyNumberFormat="1" applyFont="1" applyBorder="1" applyAlignment="1" applyProtection="1">
      <alignment horizontal="center" vertical="center"/>
      <protection locked="0"/>
    </xf>
    <xf numFmtId="0" fontId="19" fillId="0" borderId="131" xfId="1" applyFont="1" applyBorder="1" applyAlignment="1" applyProtection="1">
      <alignment horizontal="center" vertical="center"/>
      <protection locked="0"/>
    </xf>
    <xf numFmtId="179" fontId="19" fillId="0" borderId="79" xfId="1" applyNumberFormat="1" applyFont="1" applyBorder="1" applyProtection="1">
      <alignment vertical="center"/>
      <protection locked="0"/>
    </xf>
    <xf numFmtId="178" fontId="19" fillId="0" borderId="169" xfId="13" applyNumberFormat="1" applyFont="1" applyBorder="1" applyProtection="1">
      <alignment vertical="center"/>
      <protection locked="0"/>
    </xf>
    <xf numFmtId="178" fontId="19" fillId="0" borderId="170" xfId="13" applyNumberFormat="1" applyFont="1" applyBorder="1" applyProtection="1">
      <alignment vertical="center"/>
      <protection locked="0"/>
    </xf>
    <xf numFmtId="180" fontId="19" fillId="0" borderId="169" xfId="13" applyNumberFormat="1" applyFont="1" applyBorder="1" applyProtection="1">
      <alignment vertical="center"/>
      <protection locked="0"/>
    </xf>
    <xf numFmtId="180" fontId="19" fillId="0" borderId="77" xfId="13" applyNumberFormat="1" applyFont="1" applyBorder="1" applyProtection="1">
      <alignment vertical="center"/>
      <protection locked="0"/>
    </xf>
    <xf numFmtId="180" fontId="19" fillId="0" borderId="131" xfId="1" applyNumberFormat="1" applyFont="1" applyBorder="1">
      <alignment vertical="center"/>
    </xf>
    <xf numFmtId="0" fontId="35" fillId="0" borderId="131" xfId="1" applyFont="1" applyBorder="1" applyAlignment="1" applyProtection="1">
      <alignment horizontal="center" vertical="center"/>
      <protection locked="0"/>
    </xf>
    <xf numFmtId="181" fontId="19" fillId="0" borderId="124" xfId="1" applyNumberFormat="1" applyFont="1" applyBorder="1" applyProtection="1">
      <alignment vertical="center"/>
      <protection locked="0"/>
    </xf>
    <xf numFmtId="181" fontId="19" fillId="0" borderId="77" xfId="1" applyNumberFormat="1" applyFont="1" applyBorder="1" applyProtection="1">
      <alignment vertical="center"/>
      <protection locked="0"/>
    </xf>
    <xf numFmtId="0" fontId="19" fillId="0" borderId="133" xfId="1" applyFont="1" applyBorder="1" applyAlignment="1" applyProtection="1">
      <alignment horizontal="center" vertical="center"/>
      <protection locked="0"/>
    </xf>
    <xf numFmtId="180" fontId="19" fillId="0" borderId="36" xfId="1" applyNumberFormat="1" applyFont="1" applyBorder="1">
      <alignment vertical="center"/>
    </xf>
    <xf numFmtId="181" fontId="19" fillId="0" borderId="34" xfId="13" applyNumberFormat="1" applyFont="1" applyBorder="1" applyProtection="1">
      <alignment vertical="center"/>
      <protection locked="0"/>
    </xf>
    <xf numFmtId="177" fontId="12" fillId="3" borderId="77" xfId="1" applyNumberFormat="1" applyFont="1" applyFill="1" applyBorder="1" applyAlignment="1">
      <alignment horizontal="right" vertical="center"/>
    </xf>
    <xf numFmtId="0" fontId="33" fillId="3" borderId="146" xfId="1" applyFont="1" applyFill="1" applyBorder="1" applyAlignment="1">
      <alignment horizontal="center" vertical="center"/>
    </xf>
    <xf numFmtId="180" fontId="12" fillId="3" borderId="21" xfId="1" applyNumberFormat="1" applyFont="1" applyFill="1" applyBorder="1" applyAlignment="1">
      <alignment horizontal="right" vertical="center"/>
    </xf>
    <xf numFmtId="0" fontId="12" fillId="0" borderId="29" xfId="1" applyFont="1" applyBorder="1" applyProtection="1">
      <alignment vertical="center"/>
      <protection locked="0"/>
    </xf>
    <xf numFmtId="178" fontId="12" fillId="3" borderId="131" xfId="1" applyNumberFormat="1" applyFont="1" applyFill="1" applyBorder="1" applyAlignment="1">
      <alignment horizontal="right" vertical="center"/>
    </xf>
    <xf numFmtId="178" fontId="12" fillId="3" borderId="130" xfId="1" applyNumberFormat="1" applyFont="1" applyFill="1" applyBorder="1" applyAlignment="1">
      <alignment horizontal="right" vertical="center"/>
    </xf>
    <xf numFmtId="180" fontId="12" fillId="3" borderId="131" xfId="1" applyNumberFormat="1" applyFont="1" applyFill="1" applyBorder="1" applyAlignment="1">
      <alignment horizontal="right" vertical="center"/>
    </xf>
    <xf numFmtId="180" fontId="12" fillId="3" borderId="132" xfId="1" applyNumberFormat="1" applyFont="1" applyFill="1" applyBorder="1" applyAlignment="1">
      <alignment horizontal="right" vertical="center"/>
    </xf>
    <xf numFmtId="180" fontId="12" fillId="3" borderId="124" xfId="1" applyNumberFormat="1" applyFont="1" applyFill="1" applyBorder="1" applyAlignment="1">
      <alignment horizontal="right" vertical="center"/>
    </xf>
    <xf numFmtId="178" fontId="13" fillId="0" borderId="131" xfId="1" applyNumberFormat="1" applyFont="1" applyBorder="1" applyAlignment="1" applyProtection="1">
      <alignment horizontal="right" vertical="center"/>
      <protection locked="0"/>
    </xf>
    <xf numFmtId="178" fontId="13" fillId="0" borderId="132" xfId="1" applyNumberFormat="1" applyFont="1" applyBorder="1" applyAlignment="1" applyProtection="1">
      <alignment horizontal="right" vertical="center"/>
      <protection locked="0"/>
    </xf>
    <xf numFmtId="0" fontId="20" fillId="0" borderId="109" xfId="1" applyFont="1" applyBorder="1" applyProtection="1">
      <alignment vertical="center"/>
      <protection locked="0"/>
    </xf>
    <xf numFmtId="179" fontId="12" fillId="3" borderId="157" xfId="1" applyNumberFormat="1" applyFont="1" applyFill="1" applyBorder="1" applyProtection="1">
      <alignment vertical="center"/>
      <protection locked="0"/>
    </xf>
    <xf numFmtId="178" fontId="12" fillId="3" borderId="86" xfId="1" applyNumberFormat="1" applyFont="1" applyFill="1" applyBorder="1">
      <alignment vertical="center"/>
    </xf>
    <xf numFmtId="178" fontId="12" fillId="3" borderId="72" xfId="1" applyNumberFormat="1" applyFont="1" applyFill="1" applyBorder="1">
      <alignment vertical="center"/>
    </xf>
    <xf numFmtId="180" fontId="12" fillId="3" borderId="86" xfId="1" applyNumberFormat="1" applyFont="1" applyFill="1" applyBorder="1">
      <alignment vertical="center"/>
    </xf>
    <xf numFmtId="180" fontId="12" fillId="3" borderId="51" xfId="1" applyNumberFormat="1" applyFont="1" applyFill="1" applyBorder="1">
      <alignment vertical="center"/>
    </xf>
    <xf numFmtId="0" fontId="33" fillId="3" borderId="86" xfId="1" applyFont="1" applyFill="1" applyBorder="1" applyAlignment="1">
      <alignment horizontal="center" vertical="center"/>
    </xf>
    <xf numFmtId="0" fontId="12" fillId="3" borderId="89" xfId="1" applyFont="1" applyFill="1" applyBorder="1" applyAlignment="1">
      <alignment horizontal="center" vertical="center"/>
    </xf>
    <xf numFmtId="179" fontId="12" fillId="3" borderId="110" xfId="1" applyNumberFormat="1" applyFont="1" applyFill="1" applyBorder="1" applyAlignment="1" applyProtection="1">
      <alignment vertical="center" shrinkToFit="1"/>
      <protection locked="0"/>
    </xf>
    <xf numFmtId="181" fontId="12" fillId="3" borderId="109" xfId="1" applyNumberFormat="1" applyFont="1" applyFill="1" applyBorder="1" applyProtection="1">
      <alignment vertical="center"/>
      <protection locked="0"/>
    </xf>
    <xf numFmtId="180" fontId="12" fillId="3" borderId="51" xfId="1" applyNumberFormat="1" applyFont="1" applyFill="1" applyBorder="1" applyAlignment="1" applyProtection="1">
      <alignment horizontal="right" vertical="center"/>
      <protection locked="0"/>
    </xf>
    <xf numFmtId="0" fontId="12" fillId="3" borderId="96" xfId="1" applyFont="1" applyFill="1" applyBorder="1" applyAlignment="1" applyProtection="1">
      <alignment horizontal="center" vertical="center"/>
      <protection locked="0"/>
    </xf>
    <xf numFmtId="0" fontId="18" fillId="3" borderId="109" xfId="1" applyFont="1" applyFill="1" applyBorder="1" applyProtection="1">
      <alignment vertical="center"/>
      <protection locked="0"/>
    </xf>
    <xf numFmtId="38" fontId="18" fillId="3" borderId="154" xfId="3" applyFont="1" applyFill="1" applyBorder="1" applyAlignment="1" applyProtection="1">
      <alignment vertical="center"/>
      <protection locked="0"/>
    </xf>
    <xf numFmtId="178" fontId="18" fillId="3" borderId="154" xfId="1" applyNumberFormat="1" applyFont="1" applyFill="1" applyBorder="1" applyProtection="1">
      <alignment vertical="center"/>
      <protection locked="0"/>
    </xf>
    <xf numFmtId="0" fontId="18" fillId="3" borderId="157" xfId="1" applyFont="1" applyFill="1" applyBorder="1" applyAlignment="1" applyProtection="1">
      <alignment horizontal="right" vertical="center"/>
      <protection locked="0"/>
    </xf>
    <xf numFmtId="180" fontId="18" fillId="3" borderId="109" xfId="1" applyNumberFormat="1" applyFont="1" applyFill="1" applyBorder="1" applyAlignment="1">
      <alignment horizontal="right" vertical="center"/>
    </xf>
    <xf numFmtId="180" fontId="18" fillId="3" borderId="95" xfId="1" applyNumberFormat="1" applyFont="1" applyFill="1" applyBorder="1">
      <alignment vertical="center"/>
    </xf>
    <xf numFmtId="180" fontId="18" fillId="3" borderId="100" xfId="1" applyNumberFormat="1" applyFont="1" applyFill="1" applyBorder="1">
      <alignment vertical="center"/>
    </xf>
    <xf numFmtId="180" fontId="18" fillId="3" borderId="103" xfId="1" applyNumberFormat="1" applyFont="1" applyFill="1" applyBorder="1">
      <alignment vertical="center"/>
    </xf>
    <xf numFmtId="180" fontId="18" fillId="3" borderId="109" xfId="1" applyNumberFormat="1" applyFont="1" applyFill="1" applyBorder="1">
      <alignment vertical="center"/>
    </xf>
    <xf numFmtId="0" fontId="19" fillId="0" borderId="109" xfId="1" applyFont="1" applyBorder="1" applyProtection="1">
      <alignment vertical="center"/>
      <protection locked="0"/>
    </xf>
    <xf numFmtId="179" fontId="19" fillId="0" borderId="110" xfId="1" applyNumberFormat="1" applyFont="1" applyBorder="1" applyAlignment="1" applyProtection="1">
      <alignment horizontal="right" vertical="center"/>
      <protection locked="0"/>
    </xf>
    <xf numFmtId="180" fontId="19" fillId="0" borderId="109" xfId="1" applyNumberFormat="1" applyFont="1" applyBorder="1" applyProtection="1">
      <alignment vertical="center"/>
      <protection locked="0"/>
    </xf>
    <xf numFmtId="181" fontId="19" fillId="0" borderId="109" xfId="1" applyNumberFormat="1" applyFont="1" applyBorder="1" applyProtection="1">
      <alignment vertical="center"/>
      <protection locked="0"/>
    </xf>
    <xf numFmtId="49" fontId="19" fillId="0" borderId="111" xfId="1" applyNumberFormat="1" applyFont="1" applyBorder="1" applyAlignment="1" applyProtection="1">
      <alignment horizontal="center" vertical="center"/>
      <protection locked="0"/>
    </xf>
    <xf numFmtId="38" fontId="19" fillId="0" borderId="21" xfId="3" applyFont="1" applyFill="1" applyBorder="1" applyAlignment="1" applyProtection="1">
      <alignment horizontal="right" vertical="center"/>
      <protection locked="0"/>
    </xf>
    <xf numFmtId="178" fontId="19" fillId="0" borderId="21" xfId="1" applyNumberFormat="1" applyFont="1" applyBorder="1" applyAlignment="1" applyProtection="1">
      <alignment horizontal="right" vertical="center"/>
      <protection locked="0"/>
    </xf>
    <xf numFmtId="178" fontId="19" fillId="0" borderId="95" xfId="1" applyNumberFormat="1" applyFont="1" applyBorder="1" applyAlignment="1" applyProtection="1">
      <alignment horizontal="right" vertical="center"/>
      <protection locked="0"/>
    </xf>
    <xf numFmtId="178" fontId="19" fillId="0" borderId="97" xfId="1" applyNumberFormat="1" applyFont="1" applyBorder="1" applyAlignment="1" applyProtection="1">
      <alignment horizontal="right" vertical="center"/>
      <protection locked="0"/>
    </xf>
    <xf numFmtId="180" fontId="19" fillId="0" borderId="95" xfId="1" applyNumberFormat="1" applyFont="1" applyBorder="1" applyAlignment="1" applyProtection="1">
      <alignment horizontal="right" vertical="center"/>
      <protection locked="0"/>
    </xf>
    <xf numFmtId="180" fontId="19" fillId="0" borderId="109" xfId="1" applyNumberFormat="1" applyFont="1" applyBorder="1" applyAlignment="1" applyProtection="1">
      <alignment horizontal="right" vertical="center"/>
      <protection locked="0"/>
    </xf>
    <xf numFmtId="180" fontId="19" fillId="0" borderId="95" xfId="1" applyNumberFormat="1" applyFont="1" applyBorder="1" applyAlignment="1">
      <alignment horizontal="right" vertical="center"/>
    </xf>
    <xf numFmtId="180" fontId="19" fillId="0" borderId="97" xfId="1" applyNumberFormat="1" applyFont="1" applyBorder="1" applyAlignment="1">
      <alignment horizontal="right" vertical="center"/>
    </xf>
    <xf numFmtId="180" fontId="12" fillId="3" borderId="87" xfId="1" applyNumberFormat="1" applyFont="1" applyFill="1" applyBorder="1">
      <alignment vertical="center"/>
    </xf>
    <xf numFmtId="178" fontId="12" fillId="3" borderId="146" xfId="1" applyNumberFormat="1" applyFont="1" applyFill="1" applyBorder="1">
      <alignment vertical="center"/>
    </xf>
    <xf numFmtId="178" fontId="12" fillId="3" borderId="147" xfId="1" applyNumberFormat="1" applyFont="1" applyFill="1" applyBorder="1">
      <alignment vertical="center"/>
    </xf>
    <xf numFmtId="180" fontId="12" fillId="3" borderId="146" xfId="1" applyNumberFormat="1" applyFont="1" applyFill="1" applyBorder="1">
      <alignment vertical="center"/>
    </xf>
    <xf numFmtId="180" fontId="12" fillId="3" borderId="148" xfId="1" applyNumberFormat="1" applyFont="1" applyFill="1" applyBorder="1">
      <alignment vertical="center"/>
    </xf>
    <xf numFmtId="0" fontId="34" fillId="3" borderId="146" xfId="1" applyFont="1" applyFill="1" applyBorder="1" applyAlignment="1">
      <alignment horizontal="center" vertical="center"/>
    </xf>
    <xf numFmtId="180" fontId="12" fillId="3" borderId="149" xfId="1" applyNumberFormat="1" applyFont="1" applyFill="1" applyBorder="1">
      <alignment vertical="center"/>
    </xf>
    <xf numFmtId="178" fontId="14" fillId="0" borderId="148" xfId="1" applyNumberFormat="1" applyFont="1" applyBorder="1" applyProtection="1">
      <alignment vertical="center"/>
      <protection locked="0"/>
    </xf>
    <xf numFmtId="178" fontId="14" fillId="0" borderId="146" xfId="1" applyNumberFormat="1" applyFont="1" applyBorder="1" applyAlignment="1" applyProtection="1">
      <alignment horizontal="right" vertical="center"/>
      <protection locked="0"/>
    </xf>
    <xf numFmtId="178" fontId="14" fillId="0" borderId="148" xfId="1" applyNumberFormat="1" applyFont="1" applyBorder="1" applyAlignment="1" applyProtection="1">
      <alignment horizontal="right" vertical="center"/>
      <protection locked="0"/>
    </xf>
    <xf numFmtId="180" fontId="14" fillId="0" borderId="146" xfId="1" applyNumberFormat="1" applyFont="1" applyBorder="1" applyAlignment="1">
      <alignment horizontal="right" vertical="center"/>
    </xf>
    <xf numFmtId="180" fontId="14" fillId="0" borderId="148" xfId="1" applyNumberFormat="1" applyFont="1" applyBorder="1" applyAlignment="1">
      <alignment horizontal="right" vertical="center"/>
    </xf>
    <xf numFmtId="186" fontId="12" fillId="3" borderId="154" xfId="1" applyNumberFormat="1" applyFont="1" applyFill="1" applyBorder="1" applyProtection="1">
      <alignment vertical="center"/>
      <protection locked="0"/>
    </xf>
    <xf numFmtId="176" fontId="12" fillId="3" borderId="95" xfId="1" applyNumberFormat="1" applyFont="1" applyFill="1" applyBorder="1">
      <alignment vertical="center"/>
    </xf>
    <xf numFmtId="176" fontId="12" fillId="3" borderId="103" xfId="1" applyNumberFormat="1" applyFont="1" applyFill="1" applyBorder="1">
      <alignment vertical="center"/>
    </xf>
    <xf numFmtId="177" fontId="12" fillId="3" borderId="95" xfId="1" applyNumberFormat="1" applyFont="1" applyFill="1" applyBorder="1">
      <alignment vertical="center"/>
    </xf>
    <xf numFmtId="177" fontId="12" fillId="3" borderId="109" xfId="1" applyNumberFormat="1" applyFont="1" applyFill="1" applyBorder="1">
      <alignment vertical="center"/>
    </xf>
    <xf numFmtId="176" fontId="23" fillId="3" borderId="95" xfId="1" applyNumberFormat="1" applyFont="1" applyFill="1" applyBorder="1">
      <alignment vertical="center"/>
    </xf>
    <xf numFmtId="177" fontId="12" fillId="3" borderId="103" xfId="1" applyNumberFormat="1" applyFont="1" applyFill="1" applyBorder="1">
      <alignment vertical="center"/>
    </xf>
    <xf numFmtId="177" fontId="14" fillId="0" borderId="103" xfId="1" applyNumberFormat="1" applyFont="1" applyBorder="1" applyProtection="1">
      <alignment vertical="center"/>
      <protection locked="0"/>
    </xf>
    <xf numFmtId="177" fontId="14" fillId="0" borderId="109" xfId="1" applyNumberFormat="1" applyFont="1" applyBorder="1" applyProtection="1">
      <alignment vertical="center"/>
      <protection locked="0"/>
    </xf>
    <xf numFmtId="180" fontId="14" fillId="0" borderId="109" xfId="1" applyNumberFormat="1" applyFont="1" applyBorder="1" applyAlignment="1" applyProtection="1">
      <alignment horizontal="right" vertical="center"/>
      <protection locked="0"/>
    </xf>
    <xf numFmtId="0" fontId="33" fillId="0" borderId="41" xfId="1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vertical="center" shrinkToFit="1"/>
      <protection locked="0"/>
    </xf>
    <xf numFmtId="38" fontId="14" fillId="0" borderId="26" xfId="3" applyFont="1" applyFill="1" applyBorder="1" applyAlignment="1" applyProtection="1">
      <alignment horizontal="right" vertical="center"/>
      <protection locked="0"/>
    </xf>
    <xf numFmtId="178" fontId="14" fillId="0" borderId="26" xfId="1" applyNumberFormat="1" applyFont="1" applyBorder="1" applyAlignment="1" applyProtection="1">
      <alignment horizontal="right" vertical="center"/>
      <protection locked="0"/>
    </xf>
    <xf numFmtId="179" fontId="14" fillId="0" borderId="22" xfId="1" applyNumberFormat="1" applyFont="1" applyBorder="1" applyAlignment="1" applyProtection="1">
      <alignment horizontal="right" vertical="center"/>
      <protection locked="0"/>
    </xf>
    <xf numFmtId="178" fontId="14" fillId="0" borderId="23" xfId="1" applyNumberFormat="1" applyFont="1" applyBorder="1" applyAlignment="1" applyProtection="1">
      <alignment horizontal="right" vertical="center"/>
      <protection locked="0"/>
    </xf>
    <xf numFmtId="178" fontId="14" fillId="0" borderId="34" xfId="1" applyNumberFormat="1" applyFont="1" applyBorder="1" applyAlignment="1" applyProtection="1">
      <alignment horizontal="right" vertical="center"/>
      <protection locked="0"/>
    </xf>
    <xf numFmtId="180" fontId="14" fillId="0" borderId="23" xfId="1" applyNumberFormat="1" applyFont="1" applyBorder="1" applyAlignment="1" applyProtection="1">
      <alignment horizontal="right" vertical="center"/>
      <protection locked="0"/>
    </xf>
    <xf numFmtId="180" fontId="14" fillId="0" borderId="20" xfId="1" applyNumberFormat="1" applyFont="1" applyBorder="1" applyAlignment="1" applyProtection="1">
      <alignment horizontal="right" vertical="center"/>
      <protection locked="0"/>
    </xf>
    <xf numFmtId="180" fontId="14" fillId="0" borderId="23" xfId="1" applyNumberFormat="1" applyFont="1" applyBorder="1" applyAlignment="1">
      <alignment horizontal="right" vertical="center"/>
    </xf>
    <xf numFmtId="180" fontId="14" fillId="0" borderId="36" xfId="1" applyNumberFormat="1" applyFont="1" applyBorder="1" applyAlignment="1">
      <alignment horizontal="right" vertical="center"/>
    </xf>
    <xf numFmtId="49" fontId="12" fillId="3" borderId="39" xfId="1" applyNumberFormat="1" applyFont="1" applyFill="1" applyBorder="1" applyAlignment="1" applyProtection="1">
      <alignment horizontal="center" vertical="center"/>
      <protection locked="0"/>
    </xf>
    <xf numFmtId="178" fontId="12" fillId="3" borderId="23" xfId="1" applyNumberFormat="1" applyFont="1" applyFill="1" applyBorder="1">
      <alignment vertical="center"/>
    </xf>
    <xf numFmtId="178" fontId="12" fillId="3" borderId="42" xfId="1" applyNumberFormat="1" applyFont="1" applyFill="1" applyBorder="1">
      <alignment vertical="center"/>
    </xf>
    <xf numFmtId="180" fontId="12" fillId="3" borderId="23" xfId="1" applyNumberFormat="1" applyFont="1" applyFill="1" applyBorder="1">
      <alignment vertical="center"/>
    </xf>
    <xf numFmtId="180" fontId="12" fillId="3" borderId="20" xfId="1" applyNumberFormat="1" applyFont="1" applyFill="1" applyBorder="1">
      <alignment vertical="center"/>
    </xf>
    <xf numFmtId="180" fontId="12" fillId="3" borderId="36" xfId="1" applyNumberFormat="1" applyFont="1" applyFill="1" applyBorder="1">
      <alignment vertical="center"/>
    </xf>
    <xf numFmtId="0" fontId="33" fillId="3" borderId="23" xfId="1" applyFont="1" applyFill="1" applyBorder="1" applyAlignment="1">
      <alignment horizontal="center" vertical="center"/>
    </xf>
    <xf numFmtId="180" fontId="12" fillId="3" borderId="34" xfId="1" applyNumberFormat="1" applyFont="1" applyFill="1" applyBorder="1">
      <alignment vertical="center"/>
    </xf>
    <xf numFmtId="0" fontId="12" fillId="3" borderId="27" xfId="1" applyFont="1" applyFill="1" applyBorder="1" applyAlignment="1">
      <alignment horizontal="center" vertical="center"/>
    </xf>
    <xf numFmtId="49" fontId="14" fillId="0" borderId="111" xfId="0" quotePrefix="1" applyNumberFormat="1" applyFont="1" applyBorder="1" applyAlignment="1" applyProtection="1">
      <alignment horizontal="center" vertical="center"/>
      <protection locked="0"/>
    </xf>
    <xf numFmtId="0" fontId="14" fillId="0" borderId="109" xfId="0" applyFont="1" applyBorder="1" applyProtection="1">
      <alignment vertical="center"/>
      <protection locked="0"/>
    </xf>
    <xf numFmtId="0" fontId="14" fillId="0" borderId="95" xfId="0" applyFont="1" applyBorder="1" applyAlignment="1" applyProtection="1">
      <alignment horizontal="center" vertical="center"/>
      <protection locked="0"/>
    </xf>
    <xf numFmtId="178" fontId="14" fillId="0" borderId="21" xfId="0" applyNumberFormat="1" applyFont="1" applyBorder="1" applyProtection="1">
      <alignment vertical="center"/>
      <protection locked="0"/>
    </xf>
    <xf numFmtId="179" fontId="14" fillId="0" borderId="110" xfId="0" applyNumberFormat="1" applyFont="1" applyBorder="1" applyProtection="1">
      <alignment vertical="center"/>
      <protection locked="0"/>
    </xf>
    <xf numFmtId="178" fontId="14" fillId="0" borderId="95" xfId="0" applyNumberFormat="1" applyFont="1" applyBorder="1" applyProtection="1">
      <alignment vertical="center"/>
      <protection locked="0"/>
    </xf>
    <xf numFmtId="178" fontId="14" fillId="0" borderId="97" xfId="0" applyNumberFormat="1" applyFont="1" applyBorder="1" applyProtection="1">
      <alignment vertical="center"/>
      <protection locked="0"/>
    </xf>
    <xf numFmtId="180" fontId="14" fillId="0" borderId="95" xfId="0" applyNumberFormat="1" applyFont="1" applyBorder="1">
      <alignment vertical="center"/>
    </xf>
    <xf numFmtId="180" fontId="14" fillId="0" borderId="97" xfId="0" applyNumberFormat="1" applyFont="1" applyBorder="1">
      <alignment vertical="center"/>
    </xf>
    <xf numFmtId="0" fontId="33" fillId="0" borderId="95" xfId="0" applyFont="1" applyBorder="1" applyAlignment="1" applyProtection="1">
      <alignment horizontal="center" vertical="center"/>
      <protection locked="0"/>
    </xf>
    <xf numFmtId="181" fontId="14" fillId="0" borderId="103" xfId="0" applyNumberFormat="1" applyFont="1" applyBorder="1" applyProtection="1">
      <alignment vertical="center"/>
      <protection locked="0"/>
    </xf>
    <xf numFmtId="49" fontId="14" fillId="0" borderId="111" xfId="0" applyNumberFormat="1" applyFont="1" applyBorder="1" applyAlignment="1" applyProtection="1">
      <alignment horizontal="center" vertical="center"/>
      <protection locked="0"/>
    </xf>
    <xf numFmtId="178" fontId="14" fillId="0" borderId="21" xfId="0" applyNumberFormat="1" applyFont="1" applyBorder="1" applyAlignment="1" applyProtection="1">
      <alignment horizontal="right" vertical="center"/>
      <protection locked="0"/>
    </xf>
    <xf numFmtId="179" fontId="14" fillId="0" borderId="110" xfId="0" applyNumberFormat="1" applyFont="1" applyBorder="1" applyAlignment="1" applyProtection="1">
      <alignment horizontal="right" vertical="center"/>
      <protection locked="0"/>
    </xf>
    <xf numFmtId="178" fontId="14" fillId="0" borderId="95" xfId="0" applyNumberFormat="1" applyFont="1" applyBorder="1" applyAlignment="1" applyProtection="1">
      <alignment horizontal="right" vertical="center"/>
      <protection locked="0"/>
    </xf>
    <xf numFmtId="178" fontId="14" fillId="0" borderId="97" xfId="0" applyNumberFormat="1" applyFont="1" applyBorder="1" applyAlignment="1" applyProtection="1">
      <alignment horizontal="right" vertical="center"/>
      <protection locked="0"/>
    </xf>
    <xf numFmtId="180" fontId="14" fillId="0" borderId="95" xfId="0" applyNumberFormat="1" applyFont="1" applyBorder="1" applyAlignment="1" applyProtection="1">
      <alignment horizontal="right" vertical="center"/>
      <protection locked="0"/>
    </xf>
    <xf numFmtId="180" fontId="14" fillId="0" borderId="109" xfId="0" applyNumberFormat="1" applyFont="1" applyBorder="1" applyAlignment="1" applyProtection="1">
      <alignment horizontal="right" vertical="center"/>
      <protection locked="0"/>
    </xf>
    <xf numFmtId="180" fontId="14" fillId="0" borderId="95" xfId="0" applyNumberFormat="1" applyFont="1" applyBorder="1" applyAlignment="1">
      <alignment horizontal="right" vertical="center"/>
    </xf>
    <xf numFmtId="180" fontId="14" fillId="0" borderId="97" xfId="0" applyNumberFormat="1" applyFont="1" applyBorder="1" applyAlignment="1">
      <alignment horizontal="right" vertical="center"/>
    </xf>
    <xf numFmtId="178" fontId="12" fillId="3" borderId="77" xfId="1" applyNumberFormat="1" applyFont="1" applyFill="1" applyBorder="1">
      <alignment vertical="center"/>
    </xf>
    <xf numFmtId="180" fontId="12" fillId="3" borderId="90" xfId="1" applyNumberFormat="1" applyFont="1" applyFill="1" applyBorder="1">
      <alignment vertical="center"/>
    </xf>
    <xf numFmtId="180" fontId="12" fillId="3" borderId="77" xfId="1" applyNumberFormat="1" applyFont="1" applyFill="1" applyBorder="1">
      <alignment vertical="center"/>
    </xf>
    <xf numFmtId="178" fontId="14" fillId="0" borderId="86" xfId="1" applyNumberFormat="1" applyFont="1" applyBorder="1" applyAlignment="1" applyProtection="1">
      <alignment horizontal="right" vertical="center"/>
      <protection locked="0"/>
    </xf>
    <xf numFmtId="178" fontId="14" fillId="0" borderId="87" xfId="1" applyNumberFormat="1" applyFont="1" applyBorder="1" applyAlignment="1" applyProtection="1">
      <alignment horizontal="right" vertical="center"/>
      <protection locked="0"/>
    </xf>
    <xf numFmtId="180" fontId="14" fillId="0" borderId="86" xfId="1" applyNumberFormat="1" applyFont="1" applyBorder="1" applyAlignment="1" applyProtection="1">
      <alignment horizontal="right" vertical="center"/>
      <protection locked="0"/>
    </xf>
    <xf numFmtId="180" fontId="14" fillId="0" borderId="86" xfId="1" applyNumberFormat="1" applyFont="1" applyBorder="1" applyAlignment="1">
      <alignment horizontal="right" vertical="center"/>
    </xf>
    <xf numFmtId="180" fontId="14" fillId="0" borderId="87" xfId="1" applyNumberFormat="1" applyFont="1" applyBorder="1" applyAlignment="1">
      <alignment horizontal="right" vertical="center"/>
    </xf>
    <xf numFmtId="176" fontId="14" fillId="0" borderId="21" xfId="1" applyNumberFormat="1" applyFont="1" applyBorder="1" applyAlignment="1" applyProtection="1">
      <alignment horizontal="right" vertical="center"/>
      <protection locked="0"/>
    </xf>
    <xf numFmtId="178" fontId="18" fillId="3" borderId="104" xfId="1" applyNumberFormat="1" applyFont="1" applyFill="1" applyBorder="1">
      <alignment vertical="center"/>
    </xf>
    <xf numFmtId="178" fontId="18" fillId="3" borderId="51" xfId="1" applyNumberFormat="1" applyFont="1" applyFill="1" applyBorder="1">
      <alignment vertical="center"/>
    </xf>
    <xf numFmtId="180" fontId="18" fillId="3" borderId="51" xfId="1" applyNumberFormat="1" applyFont="1" applyFill="1" applyBorder="1">
      <alignment vertical="center"/>
    </xf>
    <xf numFmtId="49" fontId="19" fillId="0" borderId="78" xfId="1" applyNumberFormat="1" applyFont="1" applyBorder="1" applyAlignment="1" applyProtection="1">
      <alignment horizontal="center" vertical="center"/>
      <protection locked="0"/>
    </xf>
    <xf numFmtId="179" fontId="19" fillId="0" borderId="79" xfId="1" applyNumberFormat="1" applyFont="1" applyBorder="1" applyAlignment="1" applyProtection="1">
      <alignment horizontal="right" vertical="center"/>
      <protection locked="0"/>
    </xf>
    <xf numFmtId="178" fontId="19" fillId="0" borderId="103" xfId="1" applyNumberFormat="1" applyFont="1" applyBorder="1" applyAlignment="1" applyProtection="1">
      <alignment horizontal="right" vertical="center"/>
      <protection locked="0"/>
    </xf>
    <xf numFmtId="180" fontId="19" fillId="0" borderId="51" xfId="1" applyNumberFormat="1" applyFont="1" applyBorder="1" applyAlignment="1" applyProtection="1">
      <alignment horizontal="right" vertical="center"/>
      <protection locked="0"/>
    </xf>
    <xf numFmtId="181" fontId="18" fillId="0" borderId="103" xfId="1" applyNumberFormat="1" applyFont="1" applyBorder="1" applyProtection="1">
      <alignment vertical="center"/>
      <protection locked="0"/>
    </xf>
    <xf numFmtId="181" fontId="18" fillId="0" borderId="51" xfId="1" applyNumberFormat="1" applyFont="1" applyBorder="1" applyProtection="1">
      <alignment vertical="center"/>
      <protection locked="0"/>
    </xf>
    <xf numFmtId="0" fontId="18" fillId="0" borderId="105" xfId="1" applyFont="1" applyBorder="1" applyAlignment="1" applyProtection="1">
      <alignment horizontal="center" vertical="center"/>
      <protection locked="0"/>
    </xf>
    <xf numFmtId="178" fontId="12" fillId="3" borderId="154" xfId="1" applyNumberFormat="1" applyFont="1" applyFill="1" applyBorder="1">
      <alignment vertical="center"/>
    </xf>
    <xf numFmtId="180" fontId="12" fillId="3" borderId="153" xfId="1" applyNumberFormat="1" applyFont="1" applyFill="1" applyBorder="1">
      <alignment vertical="center"/>
    </xf>
    <xf numFmtId="49" fontId="14" fillId="0" borderId="101" xfId="1" quotePrefix="1" applyNumberFormat="1" applyFont="1" applyBorder="1" applyAlignment="1" applyProtection="1">
      <alignment horizontal="center" vertical="center"/>
      <protection locked="0"/>
    </xf>
    <xf numFmtId="0" fontId="14" fillId="0" borderId="93" xfId="1" applyFont="1" applyBorder="1" applyProtection="1">
      <alignment vertical="center"/>
      <protection locked="0"/>
    </xf>
    <xf numFmtId="38" fontId="14" fillId="0" borderId="99" xfId="3" applyFont="1" applyFill="1" applyBorder="1" applyProtection="1">
      <alignment vertical="center"/>
      <protection locked="0"/>
    </xf>
    <xf numFmtId="178" fontId="14" fillId="0" borderId="99" xfId="1" applyNumberFormat="1" applyFont="1" applyBorder="1" applyProtection="1">
      <alignment vertical="center"/>
      <protection locked="0"/>
    </xf>
    <xf numFmtId="179" fontId="14" fillId="0" borderId="102" xfId="1" applyNumberFormat="1" applyFont="1" applyBorder="1" applyProtection="1">
      <alignment vertical="center"/>
      <protection locked="0"/>
    </xf>
    <xf numFmtId="178" fontId="14" fillId="0" borderId="98" xfId="1" applyNumberFormat="1" applyFont="1" applyBorder="1" applyProtection="1">
      <alignment vertical="center"/>
      <protection locked="0"/>
    </xf>
    <xf numFmtId="178" fontId="14" fillId="0" borderId="106" xfId="1" applyNumberFormat="1" applyFont="1" applyBorder="1" applyProtection="1">
      <alignment vertical="center"/>
      <protection locked="0"/>
    </xf>
    <xf numFmtId="0" fontId="14" fillId="0" borderId="31" xfId="1" applyFont="1" applyBorder="1" applyProtection="1">
      <alignment vertical="center"/>
      <protection locked="0"/>
    </xf>
    <xf numFmtId="178" fontId="12" fillId="2" borderId="6" xfId="1" applyNumberFormat="1" applyFont="1" applyFill="1" applyBorder="1" applyAlignment="1" applyProtection="1">
      <alignment horizontal="right" vertical="center"/>
      <protection locked="0"/>
    </xf>
    <xf numFmtId="176" fontId="13" fillId="2" borderId="3" xfId="1" applyNumberFormat="1" applyFont="1" applyFill="1" applyBorder="1">
      <alignment vertical="center"/>
    </xf>
    <xf numFmtId="0" fontId="12" fillId="3" borderId="83" xfId="1" applyFont="1" applyFill="1" applyBorder="1" applyAlignment="1" applyProtection="1">
      <alignment horizontal="center" vertical="center"/>
      <protection locked="0"/>
    </xf>
    <xf numFmtId="0" fontId="12" fillId="3" borderId="84" xfId="1" applyFont="1" applyFill="1" applyBorder="1" applyAlignment="1" applyProtection="1">
      <alignment horizontal="center" vertical="center"/>
      <protection locked="0"/>
    </xf>
    <xf numFmtId="38" fontId="12" fillId="3" borderId="84" xfId="3" applyFont="1" applyFill="1" applyBorder="1" applyProtection="1">
      <alignment vertical="center"/>
      <protection locked="0"/>
    </xf>
    <xf numFmtId="178" fontId="12" fillId="3" borderId="84" xfId="1" applyNumberFormat="1" applyFont="1" applyFill="1" applyBorder="1" applyProtection="1">
      <alignment vertical="center"/>
      <protection locked="0"/>
    </xf>
    <xf numFmtId="179" fontId="12" fillId="3" borderId="85" xfId="1" applyNumberFormat="1" applyFont="1" applyFill="1" applyBorder="1" applyProtection="1">
      <alignment vertical="center"/>
      <protection locked="0"/>
    </xf>
    <xf numFmtId="0" fontId="34" fillId="3" borderId="23" xfId="1" applyFont="1" applyFill="1" applyBorder="1" applyAlignment="1">
      <alignment horizontal="center" vertical="center"/>
    </xf>
    <xf numFmtId="181" fontId="14" fillId="0" borderId="34" xfId="1" applyNumberFormat="1" applyFont="1" applyBorder="1" applyAlignment="1" applyProtection="1">
      <alignment horizontal="right" vertical="center"/>
      <protection locked="0"/>
    </xf>
    <xf numFmtId="181" fontId="14" fillId="0" borderId="20" xfId="1" applyNumberFormat="1" applyFont="1" applyBorder="1" applyAlignment="1" applyProtection="1">
      <alignment horizontal="right" vertical="center"/>
      <protection locked="0"/>
    </xf>
    <xf numFmtId="176" fontId="14" fillId="0" borderId="21" xfId="1" applyNumberFormat="1" applyFont="1" applyBorder="1" applyProtection="1">
      <alignment vertical="center"/>
      <protection locked="0"/>
    </xf>
    <xf numFmtId="176" fontId="14" fillId="0" borderId="95" xfId="1" applyNumberFormat="1" applyFont="1" applyBorder="1" applyProtection="1">
      <alignment vertical="center"/>
      <protection locked="0"/>
    </xf>
    <xf numFmtId="176" fontId="14" fillId="0" borderId="97" xfId="1" applyNumberFormat="1" applyFont="1" applyBorder="1" applyProtection="1">
      <alignment vertical="center"/>
      <protection locked="0"/>
    </xf>
    <xf numFmtId="49" fontId="12" fillId="3" borderId="160" xfId="1" applyNumberFormat="1" applyFont="1" applyFill="1" applyBorder="1" applyAlignment="1" applyProtection="1">
      <alignment horizontal="center" vertical="center"/>
      <protection locked="0"/>
    </xf>
    <xf numFmtId="0" fontId="12" fillId="3" borderId="146" xfId="1" applyFont="1" applyFill="1" applyBorder="1" applyAlignment="1" applyProtection="1">
      <alignment horizontal="center" vertical="center"/>
      <protection locked="0"/>
    </xf>
    <xf numFmtId="38" fontId="12" fillId="3" borderId="21" xfId="3" applyFont="1" applyFill="1" applyBorder="1" applyProtection="1">
      <alignment vertical="center"/>
      <protection locked="0"/>
    </xf>
    <xf numFmtId="0" fontId="12" fillId="3" borderId="21" xfId="1" applyFont="1" applyFill="1" applyBorder="1" applyProtection="1">
      <alignment vertical="center"/>
      <protection locked="0"/>
    </xf>
    <xf numFmtId="178" fontId="12" fillId="3" borderId="146" xfId="1" applyNumberFormat="1" applyFont="1" applyFill="1" applyBorder="1" applyProtection="1">
      <alignment vertical="center"/>
      <protection locked="0"/>
    </xf>
    <xf numFmtId="178" fontId="12" fillId="3" borderId="157" xfId="1" applyNumberFormat="1" applyFont="1" applyFill="1" applyBorder="1" applyProtection="1">
      <alignment vertical="center"/>
      <protection locked="0"/>
    </xf>
    <xf numFmtId="180" fontId="12" fillId="3" borderId="146" xfId="1" applyNumberFormat="1" applyFont="1" applyFill="1" applyBorder="1" applyProtection="1">
      <alignment vertical="center"/>
      <protection locked="0"/>
    </xf>
    <xf numFmtId="180" fontId="12" fillId="3" borderId="157" xfId="1" applyNumberFormat="1" applyFont="1" applyFill="1" applyBorder="1" applyAlignment="1">
      <alignment horizontal="right" vertical="center"/>
    </xf>
    <xf numFmtId="0" fontId="34" fillId="3" borderId="146" xfId="1" applyFont="1" applyFill="1" applyBorder="1" applyAlignment="1" applyProtection="1">
      <alignment horizontal="center" vertical="center"/>
      <protection locked="0"/>
    </xf>
    <xf numFmtId="181" fontId="12" fillId="3" borderId="154" xfId="1" applyNumberFormat="1" applyFont="1" applyFill="1" applyBorder="1" applyProtection="1">
      <alignment vertical="center"/>
      <protection locked="0"/>
    </xf>
    <xf numFmtId="0" fontId="12" fillId="3" borderId="161" xfId="1" applyFont="1" applyFill="1" applyBorder="1" applyAlignment="1" applyProtection="1">
      <alignment horizontal="center" vertical="center"/>
      <protection locked="0"/>
    </xf>
    <xf numFmtId="179" fontId="12" fillId="3" borderId="79" xfId="1" applyNumberFormat="1" applyFont="1" applyFill="1" applyBorder="1" applyProtection="1">
      <alignment vertical="center"/>
      <protection locked="0"/>
    </xf>
    <xf numFmtId="178" fontId="12" fillId="3" borderId="86" xfId="1" applyNumberFormat="1" applyFont="1" applyFill="1" applyBorder="1" applyProtection="1">
      <alignment vertical="center"/>
      <protection locked="0"/>
    </xf>
    <xf numFmtId="178" fontId="12" fillId="3" borderId="87" xfId="1" applyNumberFormat="1" applyFont="1" applyFill="1" applyBorder="1" applyProtection="1">
      <alignment vertical="center"/>
      <protection locked="0"/>
    </xf>
    <xf numFmtId="181" fontId="12" fillId="3" borderId="91" xfId="1" applyNumberFormat="1" applyFont="1" applyFill="1" applyBorder="1" applyProtection="1">
      <alignment vertical="center"/>
      <protection locked="0"/>
    </xf>
    <xf numFmtId="0" fontId="34" fillId="3" borderId="95" xfId="1" applyFont="1" applyFill="1" applyBorder="1" applyAlignment="1">
      <alignment horizontal="center" vertical="center"/>
    </xf>
    <xf numFmtId="0" fontId="33" fillId="0" borderId="105" xfId="1" applyFont="1" applyBorder="1" applyAlignment="1" applyProtection="1">
      <alignment horizontal="center" vertical="center"/>
      <protection locked="0"/>
    </xf>
    <xf numFmtId="0" fontId="33" fillId="0" borderId="98" xfId="1" applyFont="1" applyBorder="1" applyAlignment="1" applyProtection="1">
      <alignment horizontal="center" vertical="center"/>
      <protection locked="0"/>
    </xf>
    <xf numFmtId="0" fontId="33" fillId="0" borderId="94" xfId="1" applyFont="1" applyBorder="1" applyAlignment="1" applyProtection="1">
      <alignment horizontal="center" vertical="center"/>
      <protection locked="0"/>
    </xf>
    <xf numFmtId="180" fontId="12" fillId="3" borderId="86" xfId="1" applyNumberFormat="1" applyFont="1" applyFill="1" applyBorder="1" applyProtection="1">
      <alignment vertical="center"/>
      <protection locked="0"/>
    </xf>
    <xf numFmtId="179" fontId="12" fillId="3" borderId="53" xfId="1" applyNumberFormat="1" applyFont="1" applyFill="1" applyBorder="1" applyProtection="1">
      <alignment vertical="center"/>
      <protection locked="0"/>
    </xf>
    <xf numFmtId="0" fontId="12" fillId="3" borderId="155" xfId="1" applyFont="1" applyFill="1" applyBorder="1" applyAlignment="1">
      <alignment horizontal="center" vertical="center"/>
    </xf>
    <xf numFmtId="0" fontId="12" fillId="3" borderId="154" xfId="1" applyFont="1" applyFill="1" applyBorder="1" applyAlignment="1">
      <alignment horizontal="center" vertical="center"/>
    </xf>
    <xf numFmtId="38" fontId="12" fillId="3" borderId="154" xfId="3" applyFont="1" applyFill="1" applyBorder="1" applyAlignment="1" applyProtection="1">
      <alignment horizontal="right" vertical="center"/>
    </xf>
    <xf numFmtId="178" fontId="12" fillId="3" borderId="154" xfId="1" applyNumberFormat="1" applyFont="1" applyFill="1" applyBorder="1" applyAlignment="1">
      <alignment horizontal="right" vertical="center"/>
    </xf>
    <xf numFmtId="179" fontId="12" fillId="3" borderId="157" xfId="1" applyNumberFormat="1" applyFont="1" applyFill="1" applyBorder="1" applyAlignment="1">
      <alignment horizontal="right" vertical="center"/>
    </xf>
    <xf numFmtId="0" fontId="14" fillId="0" borderId="51" xfId="1" applyFont="1" applyBorder="1" applyAlignment="1" applyProtection="1">
      <alignment vertical="center" shrinkToFit="1"/>
      <protection locked="0"/>
    </xf>
    <xf numFmtId="49" fontId="12" fillId="3" borderId="38" xfId="1" applyNumberFormat="1" applyFont="1" applyFill="1" applyBorder="1" applyAlignment="1" applyProtection="1">
      <alignment horizontal="center" vertical="center"/>
      <protection locked="0"/>
    </xf>
    <xf numFmtId="0" fontId="12" fillId="3" borderId="29" xfId="1" applyFont="1" applyFill="1" applyBorder="1" applyProtection="1">
      <alignment vertical="center"/>
      <protection locked="0"/>
    </xf>
    <xf numFmtId="178" fontId="12" fillId="3" borderId="50" xfId="1" applyNumberFormat="1" applyFont="1" applyFill="1" applyBorder="1" applyAlignment="1">
      <alignment horizontal="right" vertical="center"/>
    </xf>
    <xf numFmtId="178" fontId="12" fillId="3" borderId="59" xfId="1" applyNumberFormat="1" applyFont="1" applyFill="1" applyBorder="1" applyAlignment="1">
      <alignment horizontal="right" vertical="center"/>
    </xf>
    <xf numFmtId="180" fontId="12" fillId="3" borderId="50" xfId="1" applyNumberFormat="1" applyFont="1" applyFill="1" applyBorder="1" applyAlignment="1">
      <alignment horizontal="right" vertical="center"/>
    </xf>
    <xf numFmtId="180" fontId="12" fillId="3" borderId="29" xfId="1" applyNumberFormat="1" applyFont="1" applyFill="1" applyBorder="1" applyAlignment="1">
      <alignment horizontal="right" vertical="center"/>
    </xf>
    <xf numFmtId="180" fontId="12" fillId="3" borderId="58" xfId="1" applyNumberFormat="1" applyFont="1" applyFill="1" applyBorder="1" applyAlignment="1">
      <alignment horizontal="right" vertical="center"/>
    </xf>
    <xf numFmtId="0" fontId="34" fillId="3" borderId="50" xfId="1" applyFont="1" applyFill="1" applyBorder="1" applyAlignment="1">
      <alignment horizontal="center" vertical="center"/>
    </xf>
    <xf numFmtId="180" fontId="12" fillId="3" borderId="57" xfId="1" applyNumberFormat="1" applyFont="1" applyFill="1" applyBorder="1" applyAlignment="1">
      <alignment horizontal="right" vertical="center"/>
    </xf>
    <xf numFmtId="0" fontId="12" fillId="3" borderId="54" xfId="1" applyFont="1" applyFill="1" applyBorder="1" applyAlignment="1">
      <alignment horizontal="center" vertical="center"/>
    </xf>
    <xf numFmtId="178" fontId="14" fillId="0" borderId="152" xfId="1" applyNumberFormat="1" applyFont="1" applyBorder="1" applyProtection="1">
      <alignment vertical="center"/>
      <protection locked="0"/>
    </xf>
    <xf numFmtId="181" fontId="14" fillId="0" borderId="29" xfId="1" applyNumberFormat="1" applyFont="1" applyBorder="1" applyProtection="1">
      <alignment vertical="center"/>
      <protection locked="0"/>
    </xf>
    <xf numFmtId="0" fontId="18" fillId="3" borderId="86" xfId="1" applyFont="1" applyFill="1" applyBorder="1" applyAlignment="1" applyProtection="1">
      <alignment horizontal="center" vertical="center"/>
      <protection locked="0"/>
    </xf>
    <xf numFmtId="0" fontId="18" fillId="3" borderId="21" xfId="1" applyFont="1" applyFill="1" applyBorder="1" applyAlignment="1" applyProtection="1">
      <alignment horizontal="center" vertical="center"/>
      <protection locked="0"/>
    </xf>
    <xf numFmtId="38" fontId="18" fillId="3" borderId="21" xfId="3" applyFont="1" applyFill="1" applyBorder="1" applyAlignment="1" applyProtection="1">
      <alignment vertical="center"/>
      <protection locked="0"/>
    </xf>
    <xf numFmtId="178" fontId="18" fillId="3" borderId="21" xfId="1" applyNumberFormat="1" applyFont="1" applyFill="1" applyBorder="1" applyProtection="1">
      <alignment vertical="center"/>
      <protection locked="0"/>
    </xf>
    <xf numFmtId="179" fontId="18" fillId="3" borderId="79" xfId="1" applyNumberFormat="1" applyFont="1" applyFill="1" applyBorder="1" applyProtection="1">
      <alignment vertical="center"/>
      <protection locked="0"/>
    </xf>
    <xf numFmtId="178" fontId="18" fillId="3" borderId="86" xfId="1" applyNumberFormat="1" applyFont="1" applyFill="1" applyBorder="1" applyProtection="1">
      <alignment vertical="center"/>
      <protection locked="0"/>
    </xf>
    <xf numFmtId="178" fontId="18" fillId="3" borderId="87" xfId="1" applyNumberFormat="1" applyFont="1" applyFill="1" applyBorder="1" applyProtection="1">
      <alignment vertical="center"/>
      <protection locked="0"/>
    </xf>
    <xf numFmtId="180" fontId="18" fillId="3" borderId="86" xfId="1" applyNumberFormat="1" applyFont="1" applyFill="1" applyBorder="1" applyProtection="1">
      <alignment vertical="center"/>
      <protection locked="0"/>
    </xf>
    <xf numFmtId="180" fontId="18" fillId="3" borderId="77" xfId="1" applyNumberFormat="1" applyFont="1" applyFill="1" applyBorder="1" applyProtection="1">
      <alignment vertical="center"/>
      <protection locked="0"/>
    </xf>
    <xf numFmtId="180" fontId="37" fillId="3" borderId="86" xfId="1" applyNumberFormat="1" applyFont="1" applyFill="1" applyBorder="1">
      <alignment vertical="center"/>
    </xf>
    <xf numFmtId="180" fontId="37" fillId="3" borderId="87" xfId="1" applyNumberFormat="1" applyFont="1" applyFill="1" applyBorder="1">
      <alignment vertical="center"/>
    </xf>
    <xf numFmtId="0" fontId="36" fillId="3" borderId="86" xfId="1" applyFont="1" applyFill="1" applyBorder="1" applyAlignment="1" applyProtection="1">
      <alignment horizontal="center" vertical="center"/>
      <protection locked="0"/>
    </xf>
    <xf numFmtId="181" fontId="18" fillId="3" borderId="149" xfId="1" applyNumberFormat="1" applyFont="1" applyFill="1" applyBorder="1" applyProtection="1">
      <alignment vertical="center"/>
      <protection locked="0"/>
    </xf>
    <xf numFmtId="181" fontId="18" fillId="3" borderId="77" xfId="1" applyNumberFormat="1" applyFont="1" applyFill="1" applyBorder="1" applyProtection="1">
      <alignment vertical="center"/>
      <protection locked="0"/>
    </xf>
    <xf numFmtId="0" fontId="18" fillId="3" borderId="89" xfId="1" applyFont="1" applyFill="1" applyBorder="1" applyAlignment="1" applyProtection="1">
      <alignment horizontal="center" vertical="center"/>
      <protection locked="0"/>
    </xf>
    <xf numFmtId="57" fontId="12" fillId="3" borderId="79" xfId="1" applyNumberFormat="1" applyFont="1" applyFill="1" applyBorder="1" applyAlignment="1" applyProtection="1">
      <alignment horizontal="right" vertical="center"/>
      <protection locked="0"/>
    </xf>
    <xf numFmtId="176" fontId="12" fillId="3" borderId="21" xfId="1" applyNumberFormat="1" applyFont="1" applyFill="1" applyBorder="1" applyProtection="1">
      <alignment vertical="center"/>
      <protection locked="0"/>
    </xf>
    <xf numFmtId="179" fontId="12" fillId="3" borderId="53" xfId="1" applyNumberFormat="1" applyFont="1" applyFill="1" applyBorder="1" applyAlignment="1" applyProtection="1">
      <alignment horizontal="right" vertical="center"/>
      <protection locked="0"/>
    </xf>
    <xf numFmtId="176" fontId="12" fillId="3" borderId="86" xfId="1" applyNumberFormat="1" applyFont="1" applyFill="1" applyBorder="1" applyProtection="1">
      <alignment vertical="center"/>
      <protection locked="0"/>
    </xf>
    <xf numFmtId="176" fontId="12" fillId="3" borderId="97" xfId="1" applyNumberFormat="1" applyFont="1" applyFill="1" applyBorder="1" applyProtection="1">
      <alignment vertical="center"/>
      <protection locked="0"/>
    </xf>
    <xf numFmtId="180" fontId="12" fillId="3" borderId="51" xfId="1" applyNumberFormat="1" applyFont="1" applyFill="1" applyBorder="1" applyProtection="1">
      <alignment vertical="center"/>
      <protection locked="0"/>
    </xf>
    <xf numFmtId="49" fontId="12" fillId="3" borderId="52" xfId="1" applyNumberFormat="1" applyFont="1" applyFill="1" applyBorder="1" applyAlignment="1" applyProtection="1">
      <alignment horizontal="center" vertical="center"/>
      <protection locked="0"/>
    </xf>
    <xf numFmtId="0" fontId="12" fillId="3" borderId="71" xfId="1" applyFont="1" applyFill="1" applyBorder="1" applyAlignment="1" applyProtection="1">
      <alignment horizontal="center" vertical="center"/>
      <protection locked="0"/>
    </xf>
    <xf numFmtId="176" fontId="12" fillId="3" borderId="21" xfId="1" applyNumberFormat="1" applyFont="1" applyFill="1" applyBorder="1" applyAlignment="1" applyProtection="1">
      <alignment horizontal="right" vertical="center"/>
      <protection locked="0"/>
    </xf>
    <xf numFmtId="176" fontId="12" fillId="3" borderId="71" xfId="1" applyNumberFormat="1" applyFont="1" applyFill="1" applyBorder="1" applyAlignment="1" applyProtection="1">
      <alignment horizontal="right" vertical="center"/>
      <protection locked="0"/>
    </xf>
    <xf numFmtId="176" fontId="12" fillId="3" borderId="73" xfId="1" applyNumberFormat="1" applyFont="1" applyFill="1" applyBorder="1" applyAlignment="1" applyProtection="1">
      <alignment horizontal="right" vertical="center"/>
      <protection locked="0"/>
    </xf>
    <xf numFmtId="180" fontId="12" fillId="3" borderId="71" xfId="1" applyNumberFormat="1" applyFont="1" applyFill="1" applyBorder="1" applyAlignment="1" applyProtection="1">
      <alignment horizontal="right" vertical="center"/>
      <protection locked="0"/>
    </xf>
    <xf numFmtId="180" fontId="12" fillId="3" borderId="29" xfId="1" applyNumberFormat="1" applyFont="1" applyFill="1" applyBorder="1" applyAlignment="1" applyProtection="1">
      <alignment horizontal="right" vertical="center"/>
      <protection locked="0"/>
    </xf>
    <xf numFmtId="180" fontId="12" fillId="3" borderId="71" xfId="1" applyNumberFormat="1" applyFont="1" applyFill="1" applyBorder="1">
      <alignment vertical="center"/>
    </xf>
    <xf numFmtId="180" fontId="12" fillId="3" borderId="73" xfId="1" applyNumberFormat="1" applyFont="1" applyFill="1" applyBorder="1">
      <alignment vertical="center"/>
    </xf>
    <xf numFmtId="0" fontId="34" fillId="3" borderId="71" xfId="1" applyFont="1" applyFill="1" applyBorder="1" applyAlignment="1" applyProtection="1">
      <alignment horizontal="center" vertical="center"/>
      <protection locked="0"/>
    </xf>
    <xf numFmtId="181" fontId="12" fillId="3" borderId="74" xfId="1" applyNumberFormat="1" applyFont="1" applyFill="1" applyBorder="1" applyProtection="1">
      <alignment vertical="center"/>
      <protection locked="0"/>
    </xf>
    <xf numFmtId="181" fontId="12" fillId="3" borderId="29" xfId="1" applyNumberFormat="1" applyFont="1" applyFill="1" applyBorder="1" applyProtection="1">
      <alignment vertical="center"/>
      <protection locked="0"/>
    </xf>
    <xf numFmtId="0" fontId="12" fillId="3" borderId="75" xfId="1" applyFont="1" applyFill="1" applyBorder="1" applyAlignment="1" applyProtection="1">
      <alignment horizontal="center" vertical="center"/>
      <protection locked="0"/>
    </xf>
    <xf numFmtId="176" fontId="12" fillId="3" borderId="154" xfId="1" applyNumberFormat="1" applyFont="1" applyFill="1" applyBorder="1" applyProtection="1">
      <alignment vertical="center"/>
      <protection locked="0"/>
    </xf>
    <xf numFmtId="176" fontId="12" fillId="3" borderId="100" xfId="1" applyNumberFormat="1" applyFont="1" applyFill="1" applyBorder="1">
      <alignment vertical="center"/>
    </xf>
    <xf numFmtId="177" fontId="12" fillId="3" borderId="77" xfId="1" applyNumberFormat="1" applyFont="1" applyFill="1" applyBorder="1">
      <alignment vertical="center"/>
    </xf>
    <xf numFmtId="0" fontId="38" fillId="0" borderId="95" xfId="1" applyFont="1" applyBorder="1" applyAlignment="1" applyProtection="1">
      <alignment horizontal="center" vertical="center"/>
      <protection locked="0"/>
    </xf>
    <xf numFmtId="0" fontId="16" fillId="0" borderId="77" xfId="1" applyFont="1" applyBorder="1" applyProtection="1">
      <alignment vertical="center"/>
      <protection locked="0"/>
    </xf>
    <xf numFmtId="177" fontId="14" fillId="0" borderId="95" xfId="1" applyNumberFormat="1" applyFont="1" applyBorder="1" applyProtection="1">
      <alignment vertical="center"/>
      <protection locked="0"/>
    </xf>
    <xf numFmtId="176" fontId="12" fillId="3" borderId="87" xfId="1" applyNumberFormat="1" applyFont="1" applyFill="1" applyBorder="1" applyProtection="1">
      <alignment vertical="center"/>
      <protection locked="0"/>
    </xf>
    <xf numFmtId="0" fontId="12" fillId="3" borderId="77" xfId="1" applyFont="1" applyFill="1" applyBorder="1" applyAlignment="1" applyProtection="1">
      <alignment horizontal="center" vertical="center"/>
      <protection locked="0"/>
    </xf>
    <xf numFmtId="0" fontId="14" fillId="3" borderId="89" xfId="1" applyFont="1" applyFill="1" applyBorder="1" applyProtection="1">
      <alignment vertical="center"/>
      <protection locked="0"/>
    </xf>
    <xf numFmtId="176" fontId="12" fillId="3" borderId="95" xfId="1" applyNumberFormat="1" applyFont="1" applyFill="1" applyBorder="1" applyProtection="1">
      <alignment vertical="center"/>
      <protection locked="0"/>
    </xf>
    <xf numFmtId="180" fontId="12" fillId="3" borderId="95" xfId="1" applyNumberFormat="1" applyFont="1" applyFill="1" applyBorder="1" applyProtection="1">
      <alignment vertical="center"/>
      <protection locked="0"/>
    </xf>
    <xf numFmtId="176" fontId="12" fillId="3" borderId="95" xfId="1" applyNumberFormat="1" applyFont="1" applyFill="1" applyBorder="1" applyAlignment="1" applyProtection="1">
      <alignment horizontal="right" vertical="center"/>
      <protection locked="0"/>
    </xf>
    <xf numFmtId="176" fontId="12" fillId="3" borderId="97" xfId="1" applyNumberFormat="1" applyFont="1" applyFill="1" applyBorder="1" applyAlignment="1" applyProtection="1">
      <alignment horizontal="right" vertical="center"/>
      <protection locked="0"/>
    </xf>
    <xf numFmtId="180" fontId="12" fillId="3" borderId="95" xfId="1" applyNumberFormat="1" applyFont="1" applyFill="1" applyBorder="1" applyAlignment="1" applyProtection="1">
      <alignment horizontal="right" vertical="center"/>
      <protection locked="0"/>
    </xf>
    <xf numFmtId="49" fontId="12" fillId="3" borderId="108" xfId="1" applyNumberFormat="1" applyFont="1" applyFill="1" applyBorder="1" applyAlignment="1" applyProtection="1">
      <alignment horizontal="center" vertical="center"/>
      <protection locked="0"/>
    </xf>
    <xf numFmtId="0" fontId="12" fillId="3" borderId="110" xfId="1" applyFont="1" applyFill="1" applyBorder="1" applyProtection="1">
      <alignment vertical="center"/>
      <protection locked="0"/>
    </xf>
    <xf numFmtId="176" fontId="12" fillId="3" borderId="131" xfId="1" applyNumberFormat="1" applyFont="1" applyFill="1" applyBorder="1">
      <alignment vertical="center"/>
    </xf>
    <xf numFmtId="176" fontId="12" fillId="3" borderId="130" xfId="1" applyNumberFormat="1" applyFont="1" applyFill="1" applyBorder="1">
      <alignment vertical="center"/>
    </xf>
    <xf numFmtId="177" fontId="12" fillId="3" borderId="131" xfId="1" applyNumberFormat="1" applyFont="1" applyFill="1" applyBorder="1">
      <alignment vertical="center"/>
    </xf>
    <xf numFmtId="0" fontId="34" fillId="3" borderId="131" xfId="1" applyFont="1" applyFill="1" applyBorder="1" applyAlignment="1">
      <alignment horizontal="center" vertical="center"/>
    </xf>
    <xf numFmtId="0" fontId="14" fillId="0" borderId="110" xfId="1" applyFont="1" applyBorder="1" applyProtection="1">
      <alignment vertical="center"/>
      <protection locked="0"/>
    </xf>
    <xf numFmtId="176" fontId="14" fillId="0" borderId="131" xfId="1" applyNumberFormat="1" applyFont="1" applyBorder="1" applyProtection="1">
      <alignment vertical="center"/>
      <protection locked="0"/>
    </xf>
    <xf numFmtId="176" fontId="14" fillId="0" borderId="132" xfId="1" applyNumberFormat="1" applyFont="1" applyBorder="1" applyProtection="1">
      <alignment vertical="center"/>
      <protection locked="0"/>
    </xf>
    <xf numFmtId="176" fontId="12" fillId="3" borderId="100" xfId="1" applyNumberFormat="1" applyFont="1" applyFill="1" applyBorder="1" applyProtection="1">
      <alignment vertical="center"/>
      <protection locked="0"/>
    </xf>
    <xf numFmtId="176" fontId="18" fillId="3" borderId="21" xfId="1" applyNumberFormat="1" applyFont="1" applyFill="1" applyBorder="1" applyProtection="1">
      <alignment vertical="center"/>
      <protection locked="0"/>
    </xf>
    <xf numFmtId="179" fontId="18" fillId="3" borderId="53" xfId="1" applyNumberFormat="1" applyFont="1" applyFill="1" applyBorder="1" applyProtection="1">
      <alignment vertical="center"/>
      <protection locked="0"/>
    </xf>
    <xf numFmtId="178" fontId="18" fillId="3" borderId="97" xfId="1" applyNumberFormat="1" applyFont="1" applyFill="1" applyBorder="1" applyProtection="1">
      <alignment vertical="center"/>
      <protection locked="0"/>
    </xf>
    <xf numFmtId="180" fontId="18" fillId="3" borderId="51" xfId="1" applyNumberFormat="1" applyFont="1" applyFill="1" applyBorder="1" applyProtection="1">
      <alignment vertical="center"/>
      <protection locked="0"/>
    </xf>
    <xf numFmtId="180" fontId="18" fillId="3" borderId="86" xfId="1" applyNumberFormat="1" applyFont="1" applyFill="1" applyBorder="1">
      <alignment vertical="center"/>
    </xf>
    <xf numFmtId="180" fontId="18" fillId="3" borderId="97" xfId="1" applyNumberFormat="1" applyFont="1" applyFill="1" applyBorder="1">
      <alignment vertical="center"/>
    </xf>
    <xf numFmtId="181" fontId="18" fillId="3" borderId="103" xfId="1" applyNumberFormat="1" applyFont="1" applyFill="1" applyBorder="1" applyProtection="1">
      <alignment vertical="center"/>
      <protection locked="0"/>
    </xf>
    <xf numFmtId="181" fontId="18" fillId="3" borderId="51" xfId="1" applyNumberFormat="1" applyFont="1" applyFill="1" applyBorder="1" applyProtection="1">
      <alignment vertical="center"/>
      <protection locked="0"/>
    </xf>
    <xf numFmtId="49" fontId="12" fillId="3" borderId="101" xfId="1" applyNumberFormat="1" applyFont="1" applyFill="1" applyBorder="1" applyAlignment="1" applyProtection="1">
      <alignment horizontal="center" vertical="center"/>
      <protection locked="0"/>
    </xf>
    <xf numFmtId="0" fontId="12" fillId="3" borderId="93" xfId="1" applyFont="1" applyFill="1" applyBorder="1" applyProtection="1">
      <alignment vertical="center"/>
      <protection locked="0"/>
    </xf>
    <xf numFmtId="0" fontId="12" fillId="3" borderId="98" xfId="1" applyFont="1" applyFill="1" applyBorder="1" applyAlignment="1" applyProtection="1">
      <alignment horizontal="center" vertical="center"/>
      <protection locked="0"/>
    </xf>
    <xf numFmtId="0" fontId="12" fillId="3" borderId="99" xfId="1" applyFont="1" applyFill="1" applyBorder="1" applyAlignment="1" applyProtection="1">
      <alignment horizontal="center" vertical="center"/>
      <protection locked="0"/>
    </xf>
    <xf numFmtId="38" fontId="12" fillId="3" borderId="99" xfId="3" applyFont="1" applyFill="1" applyBorder="1" applyProtection="1">
      <alignment vertical="center"/>
      <protection locked="0"/>
    </xf>
    <xf numFmtId="176" fontId="12" fillId="3" borderId="99" xfId="1" applyNumberFormat="1" applyFont="1" applyFill="1" applyBorder="1" applyProtection="1">
      <alignment vertical="center"/>
      <protection locked="0"/>
    </xf>
    <xf numFmtId="179" fontId="12" fillId="3" borderId="102" xfId="1" applyNumberFormat="1" applyFont="1" applyFill="1" applyBorder="1" applyProtection="1">
      <alignment vertical="center"/>
      <protection locked="0"/>
    </xf>
    <xf numFmtId="178" fontId="12" fillId="3" borderId="98" xfId="1" applyNumberFormat="1" applyFont="1" applyFill="1" applyBorder="1" applyProtection="1">
      <alignment vertical="center"/>
      <protection locked="0"/>
    </xf>
    <xf numFmtId="178" fontId="12" fillId="3" borderId="82" xfId="1" applyNumberFormat="1" applyFont="1" applyFill="1" applyBorder="1" applyProtection="1">
      <alignment vertical="center"/>
      <protection locked="0"/>
    </xf>
    <xf numFmtId="180" fontId="12" fillId="3" borderId="93" xfId="1" applyNumberFormat="1" applyFont="1" applyFill="1" applyBorder="1" applyProtection="1">
      <alignment vertical="center"/>
      <protection locked="0"/>
    </xf>
    <xf numFmtId="180" fontId="12" fillId="3" borderId="98" xfId="1" applyNumberFormat="1" applyFont="1" applyFill="1" applyBorder="1">
      <alignment vertical="center"/>
    </xf>
    <xf numFmtId="180" fontId="12" fillId="3" borderId="82" xfId="1" applyNumberFormat="1" applyFont="1" applyFill="1" applyBorder="1">
      <alignment vertical="center"/>
    </xf>
    <xf numFmtId="0" fontId="34" fillId="3" borderId="98" xfId="1" applyFont="1" applyFill="1" applyBorder="1" applyAlignment="1" applyProtection="1">
      <alignment horizontal="center" vertical="center"/>
      <protection locked="0"/>
    </xf>
    <xf numFmtId="181" fontId="12" fillId="3" borderId="81" xfId="1" applyNumberFormat="1" applyFont="1" applyFill="1" applyBorder="1" applyProtection="1">
      <alignment vertical="center"/>
      <protection locked="0"/>
    </xf>
    <xf numFmtId="181" fontId="12" fillId="3" borderId="93" xfId="1" applyNumberFormat="1" applyFont="1" applyFill="1" applyBorder="1" applyProtection="1">
      <alignment vertical="center"/>
      <protection locked="0"/>
    </xf>
    <xf numFmtId="38" fontId="12" fillId="3" borderId="99" xfId="3" applyFont="1" applyFill="1" applyBorder="1" applyAlignment="1" applyProtection="1">
      <alignment vertical="center"/>
      <protection locked="0"/>
    </xf>
    <xf numFmtId="178" fontId="12" fillId="3" borderId="106" xfId="1" applyNumberFormat="1" applyFont="1" applyFill="1" applyBorder="1" applyProtection="1">
      <alignment vertical="center"/>
      <protection locked="0"/>
    </xf>
    <xf numFmtId="180" fontId="12" fillId="3" borderId="98" xfId="1" applyNumberFormat="1" applyFont="1" applyFill="1" applyBorder="1" applyProtection="1">
      <alignment vertical="center"/>
      <protection locked="0"/>
    </xf>
    <xf numFmtId="180" fontId="12" fillId="3" borderId="106" xfId="1" applyNumberFormat="1" applyFont="1" applyFill="1" applyBorder="1">
      <alignment vertical="center"/>
    </xf>
    <xf numFmtId="181" fontId="12" fillId="3" borderId="107" xfId="1" applyNumberFormat="1" applyFont="1" applyFill="1" applyBorder="1" applyProtection="1">
      <alignment vertical="center"/>
      <protection locked="0"/>
    </xf>
    <xf numFmtId="0" fontId="12" fillId="3" borderId="133" xfId="1" applyFont="1" applyFill="1" applyBorder="1" applyAlignment="1" applyProtection="1">
      <alignment horizontal="center" vertical="center"/>
      <protection locked="0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6" xfId="1" applyFont="1" applyBorder="1" applyAlignment="1" applyProtection="1">
      <alignment horizontal="center" vertical="center"/>
      <protection locked="0"/>
    </xf>
    <xf numFmtId="0" fontId="14" fillId="0" borderId="66" xfId="1" applyFont="1" applyBorder="1" applyAlignment="1" applyProtection="1">
      <alignment horizontal="center" vertical="center"/>
      <protection locked="0"/>
    </xf>
    <xf numFmtId="0" fontId="12" fillId="2" borderId="64" xfId="1" applyFont="1" applyFill="1" applyBorder="1" applyAlignment="1" applyProtection="1">
      <alignment horizontal="center" vertical="center"/>
      <protection locked="0"/>
    </xf>
    <xf numFmtId="0" fontId="12" fillId="2" borderId="49" xfId="1" applyFont="1" applyFill="1" applyBorder="1" applyAlignment="1" applyProtection="1">
      <alignment horizontal="center" vertical="center"/>
      <protection locked="0"/>
    </xf>
    <xf numFmtId="49" fontId="14" fillId="0" borderId="9" xfId="1" applyNumberFormat="1" applyFont="1" applyBorder="1" applyAlignment="1" applyProtection="1">
      <alignment horizontal="center" vertical="center"/>
      <protection locked="0"/>
    </xf>
    <xf numFmtId="49" fontId="14" fillId="0" borderId="19" xfId="1" applyNumberFormat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2" fillId="2" borderId="6" xfId="1" applyFont="1" applyFill="1" applyBorder="1" applyAlignment="1" applyProtection="1">
      <alignment horizontal="center" vertical="center"/>
      <protection locked="0"/>
    </xf>
    <xf numFmtId="176" fontId="14" fillId="0" borderId="9" xfId="1" applyNumberFormat="1" applyFont="1" applyBorder="1" applyAlignment="1" applyProtection="1">
      <alignment horizontal="center" vertical="center"/>
      <protection locked="0"/>
    </xf>
    <xf numFmtId="176" fontId="14" fillId="0" borderId="10" xfId="1" applyNumberFormat="1" applyFont="1" applyBorder="1" applyAlignment="1" applyProtection="1">
      <alignment horizontal="center" vertical="center"/>
      <protection locked="0"/>
    </xf>
    <xf numFmtId="176" fontId="14" fillId="0" borderId="14" xfId="1" applyNumberFormat="1" applyFont="1" applyBorder="1" applyAlignment="1" applyProtection="1">
      <alignment horizontal="center" vertical="center"/>
      <protection locked="0"/>
    </xf>
    <xf numFmtId="177" fontId="14" fillId="0" borderId="14" xfId="1" applyNumberFormat="1" applyFont="1" applyBorder="1" applyAlignment="1" applyProtection="1">
      <alignment horizontal="center" vertical="center"/>
      <protection locked="0"/>
    </xf>
    <xf numFmtId="177" fontId="14" fillId="0" borderId="10" xfId="1" applyNumberFormat="1" applyFont="1" applyBorder="1" applyAlignment="1" applyProtection="1">
      <alignment horizontal="center" vertical="center"/>
      <protection locked="0"/>
    </xf>
    <xf numFmtId="49" fontId="24" fillId="0" borderId="0" xfId="1" applyNumberFormat="1" applyFont="1" applyAlignment="1" applyProtection="1">
      <alignment horizontal="left" vertical="center" shrinkToFit="1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5" xfId="1" applyFont="1" applyBorder="1" applyAlignment="1" applyProtection="1">
      <alignment horizontal="center" vertical="center"/>
      <protection locked="0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10" xfId="1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11" xfId="1" applyFont="1" applyBorder="1" applyAlignment="1" applyProtection="1">
      <alignment horizontal="center" vertical="center"/>
      <protection locked="0"/>
    </xf>
    <xf numFmtId="0" fontId="14" fillId="0" borderId="50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176" fontId="14" fillId="0" borderId="12" xfId="2" applyNumberFormat="1" applyFont="1" applyBorder="1" applyAlignment="1" applyProtection="1">
      <alignment horizontal="center" vertical="center" wrapText="1"/>
      <protection locked="0"/>
    </xf>
    <xf numFmtId="176" fontId="14" fillId="0" borderId="21" xfId="2" applyNumberFormat="1" applyFont="1" applyBorder="1" applyAlignment="1" applyProtection="1">
      <alignment horizontal="center" vertical="center" wrapText="1"/>
      <protection locked="0"/>
    </xf>
    <xf numFmtId="176" fontId="14" fillId="0" borderId="12" xfId="1" applyNumberFormat="1" applyFont="1" applyBorder="1" applyAlignment="1" applyProtection="1">
      <alignment horizontal="center" vertical="center" wrapText="1"/>
      <protection locked="0"/>
    </xf>
    <xf numFmtId="176" fontId="14" fillId="0" borderId="21" xfId="1" applyNumberFormat="1" applyFont="1" applyBorder="1" applyAlignment="1" applyProtection="1">
      <alignment horizontal="center" vertical="center" wrapText="1"/>
      <protection locked="0"/>
    </xf>
    <xf numFmtId="0" fontId="14" fillId="0" borderId="13" xfId="1" applyFont="1" applyBorder="1" applyAlignment="1" applyProtection="1">
      <alignment horizontal="center" vertical="center" wrapText="1"/>
      <protection locked="0"/>
    </xf>
    <xf numFmtId="0" fontId="14" fillId="0" borderId="22" xfId="1" applyFont="1" applyBorder="1" applyAlignment="1" applyProtection="1">
      <alignment horizontal="center" vertical="center" wrapText="1"/>
      <protection locked="0"/>
    </xf>
    <xf numFmtId="0" fontId="12" fillId="2" borderId="7" xfId="1" applyFont="1" applyFill="1" applyBorder="1" applyAlignment="1" applyProtection="1">
      <alignment horizontal="center" vertical="center"/>
      <protection locked="0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181" fontId="14" fillId="0" borderId="79" xfId="1" applyNumberFormat="1" applyFont="1" applyBorder="1" applyAlignment="1" applyProtection="1">
      <alignment horizontal="center" vertical="center" shrinkToFit="1"/>
      <protection locked="0"/>
    </xf>
    <xf numFmtId="181" fontId="14" fillId="0" borderId="87" xfId="1" applyNumberFormat="1" applyFont="1" applyBorder="1" applyAlignment="1" applyProtection="1">
      <alignment horizontal="center" vertical="center" shrinkToFit="1"/>
      <protection locked="0"/>
    </xf>
    <xf numFmtId="177" fontId="14" fillId="0" borderId="79" xfId="1" applyNumberFormat="1" applyFont="1" applyBorder="1" applyAlignment="1" applyProtection="1">
      <alignment horizontal="center" vertical="center" shrinkToFit="1"/>
      <protection locked="0"/>
    </xf>
    <xf numFmtId="177" fontId="14" fillId="0" borderId="97" xfId="1" applyNumberFormat="1" applyFont="1" applyBorder="1" applyAlignment="1" applyProtection="1">
      <alignment horizontal="center" vertical="center" shrinkToFit="1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177" fontId="14" fillId="0" borderId="110" xfId="1" applyNumberFormat="1" applyFont="1" applyBorder="1" applyAlignment="1" applyProtection="1">
      <alignment horizontal="center" vertical="center" shrinkToFit="1"/>
      <protection locked="0"/>
    </xf>
    <xf numFmtId="0" fontId="29" fillId="0" borderId="49" xfId="0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horizontal="left" vertical="center" wrapText="1"/>
      <protection locked="0"/>
    </xf>
    <xf numFmtId="0" fontId="14" fillId="0" borderId="18" xfId="1" applyFont="1" applyBorder="1" applyAlignment="1" applyProtection="1">
      <alignment horizontal="center" vertical="center" wrapText="1"/>
      <protection locked="0"/>
    </xf>
    <xf numFmtId="0" fontId="2" fillId="0" borderId="27" xfId="1" applyBorder="1" applyProtection="1">
      <alignment vertical="center"/>
      <protection locked="0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32"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 patternType="solid"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rgb="FFFFFFFF"/>
      </font>
      <fill>
        <patternFill>
          <bgColor rgb="FF40404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b val="0"/>
        <i val="0"/>
        <condense val="0"/>
        <extend val="0"/>
        <sz val="11"/>
        <color indexed="9"/>
      </font>
      <fill>
        <patternFill patternType="solid">
          <fgColor indexed="59"/>
          <bgColor indexed="6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0</xdr:row>
      <xdr:rowOff>104775</xdr:rowOff>
    </xdr:from>
    <xdr:to>
      <xdr:col>43</xdr:col>
      <xdr:colOff>342900</xdr:colOff>
      <xdr:row>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D484FE-4FF7-42FF-A7CE-8E0099F7CB2D}"/>
            </a:ext>
          </a:extLst>
        </xdr:cNvPr>
        <xdr:cNvSpPr/>
      </xdr:nvSpPr>
      <xdr:spPr>
        <a:xfrm>
          <a:off x="10382250" y="104775"/>
          <a:ext cx="4733925" cy="895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指定管理者に運営を委託している場合は「○」、一部の業務を委託している場合は「△」、公民館が指定管理者に運営を委託している場合は「</a:t>
          </a:r>
          <a:r>
            <a:rPr kumimoji="1" lang="en-US" altLang="ja-JP" sz="1100"/>
            <a:t>※</a:t>
          </a:r>
          <a:r>
            <a:rPr kumimoji="1" lang="ja-JP" altLang="en-US" sz="1100"/>
            <a:t>」を記入する。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AK272"/>
  <sheetViews>
    <sheetView tabSelected="1" view="pageBreakPreview" zoomScaleNormal="100" zoomScaleSheetLayoutView="100" workbookViewId="0">
      <selection activeCell="AL229" sqref="AL229"/>
    </sheetView>
  </sheetViews>
  <sheetFormatPr defaultColWidth="9" defaultRowHeight="12"/>
  <cols>
    <col min="1" max="1" width="5.6328125" style="132" customWidth="1"/>
    <col min="2" max="2" width="15.453125" style="133" bestFit="1" customWidth="1"/>
    <col min="3" max="3" width="6.6328125" style="134" customWidth="1"/>
    <col min="4" max="4" width="5.6328125" style="135" customWidth="1"/>
    <col min="5" max="5" width="6.90625" style="136" bestFit="1" customWidth="1"/>
    <col min="6" max="6" width="5.6328125" style="137" customWidth="1"/>
    <col min="7" max="7" width="9.6328125" style="138" bestFit="1" customWidth="1"/>
    <col min="8" max="8" width="6.6328125" style="139" bestFit="1" customWidth="1"/>
    <col min="9" max="9" width="5.08984375" style="140" customWidth="1"/>
    <col min="10" max="10" width="5.08984375" style="139" customWidth="1"/>
    <col min="11" max="11" width="5.08984375" style="140" customWidth="1"/>
    <col min="12" max="12" width="6.90625" style="141" customWidth="1"/>
    <col min="13" max="13" width="7.36328125" style="142" bestFit="1" customWidth="1"/>
    <col min="14" max="14" width="9" style="141" bestFit="1" customWidth="1"/>
    <col min="15" max="15" width="6.90625" style="142" customWidth="1"/>
    <col min="16" max="16" width="5.08984375" style="134" customWidth="1"/>
    <col min="17" max="17" width="8.6328125" style="142" customWidth="1"/>
    <col min="18" max="18" width="7.36328125" style="143" bestFit="1" customWidth="1"/>
    <col min="19" max="19" width="5.6328125" style="133" customWidth="1"/>
    <col min="20" max="20" width="5.453125" style="7" customWidth="1"/>
    <col min="21" max="21" width="9" style="7" customWidth="1"/>
    <col min="22" max="22" width="1.26953125" style="7" hidden="1" customWidth="1"/>
    <col min="23" max="23" width="4.08984375" style="7" hidden="1" customWidth="1"/>
    <col min="24" max="24" width="10.7265625" style="7" hidden="1" customWidth="1"/>
    <col min="25" max="25" width="5.08984375" style="8" hidden="1" customWidth="1"/>
    <col min="26" max="26" width="4.08984375" style="8" hidden="1" customWidth="1"/>
    <col min="27" max="27" width="6" style="8" hidden="1" customWidth="1"/>
    <col min="28" max="28" width="4.08984375" style="8" hidden="1" customWidth="1"/>
    <col min="29" max="29" width="6.7265625" style="8" hidden="1" customWidth="1"/>
    <col min="30" max="30" width="6" style="8" hidden="1" customWidth="1"/>
    <col min="31" max="31" width="6.7265625" style="8" hidden="1" customWidth="1"/>
    <col min="32" max="32" width="6.6328125" style="8" hidden="1" customWidth="1"/>
    <col min="33" max="33" width="4.26953125" style="8" hidden="1" customWidth="1"/>
    <col min="34" max="34" width="7.6328125" style="8" hidden="1" customWidth="1"/>
    <col min="35" max="35" width="6" style="7" hidden="1" customWidth="1"/>
    <col min="36" max="36" width="1.26953125" style="7" hidden="1" customWidth="1"/>
    <col min="37" max="37" width="9" style="7" hidden="1" customWidth="1"/>
    <col min="38" max="16384" width="9" style="7"/>
  </cols>
  <sheetData>
    <row r="1" spans="1:36" ht="30" customHeight="1" thickBot="1">
      <c r="A1" s="5" t="s">
        <v>500</v>
      </c>
      <c r="B1" s="6"/>
      <c r="C1" s="969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AA1" s="9"/>
    </row>
    <row r="2" spans="1:36" s="13" customFormat="1" ht="15" customHeight="1" thickBot="1">
      <c r="A2" s="10"/>
      <c r="B2" s="11"/>
      <c r="C2" s="943" t="s">
        <v>0</v>
      </c>
      <c r="D2" s="944"/>
      <c r="E2" s="944"/>
      <c r="F2" s="944"/>
      <c r="G2" s="945"/>
      <c r="H2" s="946" t="s">
        <v>1</v>
      </c>
      <c r="I2" s="947"/>
      <c r="J2" s="947"/>
      <c r="K2" s="947"/>
      <c r="L2" s="947"/>
      <c r="M2" s="947"/>
      <c r="N2" s="947"/>
      <c r="O2" s="947"/>
      <c r="P2" s="947"/>
      <c r="Q2" s="947"/>
      <c r="R2" s="948"/>
      <c r="S2" s="12" t="s">
        <v>2</v>
      </c>
      <c r="W2" s="7" t="s">
        <v>513</v>
      </c>
      <c r="Y2" s="8"/>
      <c r="Z2" s="8"/>
      <c r="AA2" s="9"/>
      <c r="AB2" s="8"/>
      <c r="AC2" s="8"/>
      <c r="AD2" s="8"/>
      <c r="AE2" s="8"/>
      <c r="AF2" s="8"/>
      <c r="AG2" s="8"/>
      <c r="AH2" s="8"/>
      <c r="AJ2" s="7"/>
    </row>
    <row r="3" spans="1:36" s="13" customFormat="1" ht="15" customHeight="1">
      <c r="A3" s="928"/>
      <c r="B3" s="949" t="s">
        <v>3</v>
      </c>
      <c r="C3" s="951" t="s">
        <v>4</v>
      </c>
      <c r="D3" s="953" t="s">
        <v>5</v>
      </c>
      <c r="E3" s="955" t="s">
        <v>6</v>
      </c>
      <c r="F3" s="957" t="s">
        <v>7</v>
      </c>
      <c r="G3" s="959" t="s">
        <v>8</v>
      </c>
      <c r="H3" s="938" t="s">
        <v>9</v>
      </c>
      <c r="I3" s="937"/>
      <c r="J3" s="938" t="s">
        <v>10</v>
      </c>
      <c r="K3" s="937"/>
      <c r="L3" s="939" t="s">
        <v>11</v>
      </c>
      <c r="M3" s="940"/>
      <c r="N3" s="939" t="s">
        <v>12</v>
      </c>
      <c r="O3" s="940"/>
      <c r="P3" s="923" t="s">
        <v>489</v>
      </c>
      <c r="Q3" s="924"/>
      <c r="R3" s="967"/>
      <c r="S3" s="971" t="s">
        <v>13</v>
      </c>
      <c r="W3" s="928"/>
      <c r="X3" s="930" t="s">
        <v>3</v>
      </c>
      <c r="Y3" s="936" t="s">
        <v>9</v>
      </c>
      <c r="Z3" s="937"/>
      <c r="AA3" s="938" t="s">
        <v>10</v>
      </c>
      <c r="AB3" s="937"/>
      <c r="AC3" s="939" t="s">
        <v>11</v>
      </c>
      <c r="AD3" s="940"/>
      <c r="AE3" s="939" t="s">
        <v>12</v>
      </c>
      <c r="AF3" s="940"/>
      <c r="AG3" s="923" t="s">
        <v>489</v>
      </c>
      <c r="AH3" s="924"/>
      <c r="AI3" s="925"/>
      <c r="AJ3" s="7"/>
    </row>
    <row r="4" spans="1:36" s="13" customFormat="1" ht="36">
      <c r="A4" s="929"/>
      <c r="B4" s="950"/>
      <c r="C4" s="952"/>
      <c r="D4" s="954"/>
      <c r="E4" s="956"/>
      <c r="F4" s="958"/>
      <c r="G4" s="960"/>
      <c r="H4" s="14"/>
      <c r="I4" s="15" t="s">
        <v>14</v>
      </c>
      <c r="J4" s="14"/>
      <c r="K4" s="15" t="s">
        <v>14</v>
      </c>
      <c r="L4" s="16"/>
      <c r="M4" s="17" t="s">
        <v>14</v>
      </c>
      <c r="N4" s="16"/>
      <c r="O4" s="17" t="s">
        <v>14</v>
      </c>
      <c r="P4" s="18" t="s">
        <v>15</v>
      </c>
      <c r="Q4" s="19" t="s">
        <v>16</v>
      </c>
      <c r="R4" s="17" t="s">
        <v>17</v>
      </c>
      <c r="S4" s="972"/>
      <c r="W4" s="929"/>
      <c r="X4" s="931"/>
      <c r="Y4" s="20"/>
      <c r="Z4" s="15" t="s">
        <v>14</v>
      </c>
      <c r="AA4" s="14"/>
      <c r="AB4" s="15" t="s">
        <v>14</v>
      </c>
      <c r="AC4" s="16"/>
      <c r="AD4" s="17" t="s">
        <v>14</v>
      </c>
      <c r="AE4" s="16"/>
      <c r="AF4" s="17" t="s">
        <v>14</v>
      </c>
      <c r="AG4" s="18" t="s">
        <v>15</v>
      </c>
      <c r="AH4" s="19" t="s">
        <v>16</v>
      </c>
      <c r="AI4" s="21" t="s">
        <v>17</v>
      </c>
      <c r="AJ4" s="7"/>
    </row>
    <row r="5" spans="1:36" ht="18" customHeight="1">
      <c r="A5" s="33" t="s">
        <v>18</v>
      </c>
      <c r="B5" s="56" t="s">
        <v>19</v>
      </c>
      <c r="C5" s="217" t="s">
        <v>20</v>
      </c>
      <c r="D5" s="216" t="s">
        <v>21</v>
      </c>
      <c r="E5" s="218">
        <v>3580</v>
      </c>
      <c r="F5" s="219">
        <v>66</v>
      </c>
      <c r="G5" s="220">
        <v>25659</v>
      </c>
      <c r="H5" s="221">
        <v>58</v>
      </c>
      <c r="I5" s="222">
        <v>50</v>
      </c>
      <c r="J5" s="221">
        <v>0</v>
      </c>
      <c r="K5" s="222">
        <v>0</v>
      </c>
      <c r="L5" s="223">
        <v>9.6999999999999993</v>
      </c>
      <c r="M5" s="224">
        <v>0.7</v>
      </c>
      <c r="N5" s="225">
        <f>+H5+J5+L5</f>
        <v>67.7</v>
      </c>
      <c r="O5" s="226">
        <f>+I5+K5+M5</f>
        <v>50.7</v>
      </c>
      <c r="P5" s="227" t="s">
        <v>22</v>
      </c>
      <c r="Q5" s="228"/>
      <c r="R5" s="229"/>
      <c r="S5" s="230"/>
      <c r="T5" s="7" t="s">
        <v>445</v>
      </c>
      <c r="W5" s="22" t="s">
        <v>18</v>
      </c>
      <c r="X5" s="1" t="s">
        <v>19</v>
      </c>
      <c r="Y5" s="23"/>
      <c r="AA5" s="9"/>
      <c r="AC5" s="24"/>
      <c r="AD5" s="24"/>
      <c r="AE5" s="24"/>
      <c r="AF5" s="24"/>
      <c r="AG5" s="24"/>
      <c r="AH5" s="24"/>
      <c r="AI5" s="25"/>
    </row>
    <row r="6" spans="1:36" ht="18" customHeight="1" thickBot="1">
      <c r="A6" s="231" t="s">
        <v>23</v>
      </c>
      <c r="B6" s="232" t="s">
        <v>24</v>
      </c>
      <c r="C6" s="233" t="s">
        <v>20</v>
      </c>
      <c r="D6" s="234" t="s">
        <v>21</v>
      </c>
      <c r="E6" s="235">
        <v>4059</v>
      </c>
      <c r="F6" s="236">
        <v>62</v>
      </c>
      <c r="G6" s="237">
        <v>29373</v>
      </c>
      <c r="H6" s="238">
        <v>33</v>
      </c>
      <c r="I6" s="239">
        <v>27</v>
      </c>
      <c r="J6" s="238">
        <v>0</v>
      </c>
      <c r="K6" s="239">
        <v>0</v>
      </c>
      <c r="L6" s="240">
        <v>5.6</v>
      </c>
      <c r="M6" s="241">
        <v>1.2</v>
      </c>
      <c r="N6" s="242">
        <f>+H6+J6+L6</f>
        <v>38.6</v>
      </c>
      <c r="O6" s="243">
        <f>+I6+K6+M6</f>
        <v>28.2</v>
      </c>
      <c r="P6" s="244" t="s">
        <v>22</v>
      </c>
      <c r="Q6" s="245"/>
      <c r="R6" s="246"/>
      <c r="S6" s="247"/>
      <c r="T6" s="7" t="s">
        <v>446</v>
      </c>
      <c r="W6" s="26" t="s">
        <v>23</v>
      </c>
      <c r="X6" s="27" t="s">
        <v>24</v>
      </c>
      <c r="Y6" s="23"/>
      <c r="AA6" s="9"/>
      <c r="AC6" s="24"/>
      <c r="AD6" s="24"/>
      <c r="AE6" s="24"/>
      <c r="AF6" s="24"/>
      <c r="AG6" s="24"/>
      <c r="AH6" s="24"/>
      <c r="AI6" s="25"/>
    </row>
    <row r="7" spans="1:36" s="28" customFormat="1" ht="18" customHeight="1" thickBot="1">
      <c r="A7" s="932" t="s">
        <v>25</v>
      </c>
      <c r="B7" s="942"/>
      <c r="C7" s="213"/>
      <c r="D7" s="214"/>
      <c r="E7" s="248"/>
      <c r="F7" s="249"/>
      <c r="G7" s="250"/>
      <c r="H7" s="251">
        <f>SUM(H5:H6)</f>
        <v>91</v>
      </c>
      <c r="I7" s="252">
        <f t="shared" ref="I7:R7" si="0">SUM(I5:I6)</f>
        <v>77</v>
      </c>
      <c r="J7" s="251">
        <f>SUM(J5:J6)</f>
        <v>0</v>
      </c>
      <c r="K7" s="252">
        <f t="shared" si="0"/>
        <v>0</v>
      </c>
      <c r="L7" s="253">
        <f t="shared" si="0"/>
        <v>15.299999999999999</v>
      </c>
      <c r="M7" s="254">
        <f t="shared" si="0"/>
        <v>1.9</v>
      </c>
      <c r="N7" s="253">
        <f t="shared" si="0"/>
        <v>106.30000000000001</v>
      </c>
      <c r="O7" s="254">
        <f t="shared" si="0"/>
        <v>78.900000000000006</v>
      </c>
      <c r="P7" s="255"/>
      <c r="Q7" s="256">
        <f t="shared" si="0"/>
        <v>0</v>
      </c>
      <c r="R7" s="254">
        <f t="shared" si="0"/>
        <v>0</v>
      </c>
      <c r="S7" s="257"/>
      <c r="T7" s="28" t="s">
        <v>447</v>
      </c>
      <c r="W7" s="932" t="s">
        <v>25</v>
      </c>
      <c r="X7" s="933"/>
      <c r="Y7" s="23"/>
      <c r="Z7" s="8"/>
      <c r="AA7" s="9"/>
      <c r="AB7" s="8"/>
      <c r="AC7" s="24"/>
      <c r="AD7" s="24"/>
      <c r="AE7" s="24"/>
      <c r="AF7" s="24"/>
      <c r="AG7" s="24"/>
      <c r="AH7" s="24"/>
      <c r="AI7" s="25"/>
    </row>
    <row r="8" spans="1:36" ht="18" customHeight="1">
      <c r="A8" s="29" t="s">
        <v>18</v>
      </c>
      <c r="B8" s="258" t="s">
        <v>26</v>
      </c>
      <c r="C8" s="259" t="s">
        <v>27</v>
      </c>
      <c r="D8" s="260" t="s">
        <v>28</v>
      </c>
      <c r="E8" s="261">
        <v>446</v>
      </c>
      <c r="F8" s="262">
        <v>16</v>
      </c>
      <c r="G8" s="263">
        <v>40634</v>
      </c>
      <c r="H8" s="264">
        <v>2</v>
      </c>
      <c r="I8" s="265">
        <v>2</v>
      </c>
      <c r="J8" s="264">
        <v>0</v>
      </c>
      <c r="K8" s="265">
        <v>0</v>
      </c>
      <c r="L8" s="266">
        <v>0</v>
      </c>
      <c r="M8" s="157">
        <v>0</v>
      </c>
      <c r="N8" s="267">
        <f t="shared" ref="N8:O8" si="1">+H8+J8+L8</f>
        <v>2</v>
      </c>
      <c r="O8" s="172">
        <f t="shared" si="1"/>
        <v>2</v>
      </c>
      <c r="P8" s="268" t="s">
        <v>29</v>
      </c>
      <c r="Q8" s="166"/>
      <c r="R8" s="168"/>
      <c r="S8" s="269"/>
      <c r="W8" s="29" t="s">
        <v>18</v>
      </c>
      <c r="X8" s="30" t="s">
        <v>26</v>
      </c>
      <c r="Y8" s="23"/>
      <c r="AA8" s="9"/>
      <c r="AC8" s="24"/>
      <c r="AD8" s="24"/>
      <c r="AE8" s="24"/>
      <c r="AF8" s="24"/>
      <c r="AG8" s="24"/>
      <c r="AH8" s="24"/>
      <c r="AI8" s="25"/>
    </row>
    <row r="9" spans="1:36" ht="18" customHeight="1">
      <c r="A9" s="270">
        <v>2</v>
      </c>
      <c r="B9" s="271" t="s">
        <v>30</v>
      </c>
      <c r="C9" s="272" t="s">
        <v>27</v>
      </c>
      <c r="D9" s="216" t="s">
        <v>31</v>
      </c>
      <c r="E9" s="176">
        <v>450</v>
      </c>
      <c r="F9" s="177">
        <v>10</v>
      </c>
      <c r="G9" s="273">
        <v>30477</v>
      </c>
      <c r="H9" s="274">
        <v>4</v>
      </c>
      <c r="I9" s="199">
        <v>0</v>
      </c>
      <c r="J9" s="275">
        <v>0</v>
      </c>
      <c r="K9" s="276">
        <v>0</v>
      </c>
      <c r="L9" s="277">
        <v>1.8</v>
      </c>
      <c r="M9" s="278">
        <v>0.8</v>
      </c>
      <c r="N9" s="279">
        <f t="shared" ref="N9:O15" si="2">+H9+J9+L9</f>
        <v>5.8</v>
      </c>
      <c r="O9" s="280">
        <f t="shared" si="2"/>
        <v>0.8</v>
      </c>
      <c r="P9" s="281" t="s">
        <v>22</v>
      </c>
      <c r="Q9" s="282"/>
      <c r="R9" s="165"/>
      <c r="S9" s="283"/>
      <c r="W9" s="31">
        <v>2</v>
      </c>
      <c r="X9" s="1" t="s">
        <v>30</v>
      </c>
      <c r="Y9" s="23"/>
      <c r="AA9" s="9"/>
      <c r="AC9" s="24"/>
      <c r="AD9" s="24"/>
      <c r="AE9" s="24"/>
      <c r="AF9" s="24"/>
      <c r="AG9" s="24"/>
      <c r="AH9" s="24"/>
      <c r="AI9" s="25"/>
    </row>
    <row r="10" spans="1:36" ht="18" customHeight="1">
      <c r="A10" s="284">
        <v>3</v>
      </c>
      <c r="B10" s="285" t="s">
        <v>32</v>
      </c>
      <c r="C10" s="286" t="s">
        <v>27</v>
      </c>
      <c r="D10" s="216" t="s">
        <v>28</v>
      </c>
      <c r="E10" s="218">
        <v>1079</v>
      </c>
      <c r="F10" s="219">
        <v>27</v>
      </c>
      <c r="G10" s="287">
        <v>32964</v>
      </c>
      <c r="H10" s="288">
        <v>0</v>
      </c>
      <c r="I10" s="289">
        <v>0</v>
      </c>
      <c r="J10" s="181">
        <v>5</v>
      </c>
      <c r="K10" s="199">
        <v>0</v>
      </c>
      <c r="L10" s="169">
        <v>1.7</v>
      </c>
      <c r="M10" s="170">
        <v>0</v>
      </c>
      <c r="N10" s="290">
        <f t="shared" si="2"/>
        <v>6.7</v>
      </c>
      <c r="O10" s="291">
        <f t="shared" si="2"/>
        <v>0</v>
      </c>
      <c r="P10" s="292" t="s">
        <v>22</v>
      </c>
      <c r="Q10" s="293"/>
      <c r="R10" s="294"/>
      <c r="S10" s="295" t="s">
        <v>51</v>
      </c>
      <c r="W10" s="22">
        <v>3</v>
      </c>
      <c r="X10" s="1" t="s">
        <v>32</v>
      </c>
      <c r="Y10" s="23"/>
      <c r="AA10" s="9"/>
      <c r="AC10" s="24"/>
      <c r="AD10" s="24"/>
      <c r="AE10" s="24"/>
      <c r="AF10" s="24"/>
      <c r="AG10" s="24"/>
      <c r="AH10" s="24"/>
      <c r="AI10" s="25"/>
    </row>
    <row r="11" spans="1:36" ht="18" customHeight="1">
      <c r="A11" s="284">
        <v>4</v>
      </c>
      <c r="B11" s="285" t="s">
        <v>33</v>
      </c>
      <c r="C11" s="296" t="s">
        <v>27</v>
      </c>
      <c r="D11" s="216" t="s">
        <v>28</v>
      </c>
      <c r="E11" s="176">
        <v>288</v>
      </c>
      <c r="F11" s="177">
        <v>35</v>
      </c>
      <c r="G11" s="297">
        <v>35756</v>
      </c>
      <c r="H11" s="298">
        <v>1</v>
      </c>
      <c r="I11" s="289">
        <v>1</v>
      </c>
      <c r="J11" s="264">
        <v>3</v>
      </c>
      <c r="K11" s="299">
        <v>0</v>
      </c>
      <c r="L11" s="300">
        <v>0</v>
      </c>
      <c r="M11" s="301">
        <v>0</v>
      </c>
      <c r="N11" s="171">
        <f t="shared" si="2"/>
        <v>4</v>
      </c>
      <c r="O11" s="172">
        <f t="shared" si="2"/>
        <v>1</v>
      </c>
      <c r="P11" s="302" t="s">
        <v>34</v>
      </c>
      <c r="Q11" s="303">
        <v>7</v>
      </c>
      <c r="R11" s="294">
        <v>7</v>
      </c>
      <c r="S11" s="304" t="s">
        <v>51</v>
      </c>
      <c r="W11" s="22">
        <v>4</v>
      </c>
      <c r="X11" s="1" t="s">
        <v>33</v>
      </c>
      <c r="Y11" s="23"/>
      <c r="AA11" s="32"/>
      <c r="AC11" s="24"/>
      <c r="AD11" s="24"/>
      <c r="AE11" s="24"/>
      <c r="AF11" s="24"/>
      <c r="AG11" s="24"/>
      <c r="AH11" s="24"/>
      <c r="AI11" s="25"/>
    </row>
    <row r="12" spans="1:36" ht="18" customHeight="1">
      <c r="A12" s="305">
        <v>5</v>
      </c>
      <c r="B12" s="56" t="s">
        <v>35</v>
      </c>
      <c r="C12" s="296" t="s">
        <v>27</v>
      </c>
      <c r="D12" s="216" t="s">
        <v>28</v>
      </c>
      <c r="E12" s="176">
        <v>360</v>
      </c>
      <c r="F12" s="177">
        <v>24</v>
      </c>
      <c r="G12" s="297">
        <v>37367</v>
      </c>
      <c r="H12" s="298">
        <v>0</v>
      </c>
      <c r="I12" s="306">
        <v>0</v>
      </c>
      <c r="J12" s="298">
        <v>0</v>
      </c>
      <c r="K12" s="306">
        <v>0</v>
      </c>
      <c r="L12" s="307">
        <v>1</v>
      </c>
      <c r="M12" s="308">
        <v>1</v>
      </c>
      <c r="N12" s="171">
        <f t="shared" si="2"/>
        <v>1</v>
      </c>
      <c r="O12" s="172">
        <f t="shared" si="2"/>
        <v>1</v>
      </c>
      <c r="P12" s="302" t="s">
        <v>22</v>
      </c>
      <c r="Q12" s="303"/>
      <c r="R12" s="229"/>
      <c r="S12" s="304"/>
      <c r="W12" s="33">
        <v>5</v>
      </c>
      <c r="X12" s="1" t="s">
        <v>35</v>
      </c>
      <c r="Y12" s="23"/>
      <c r="AA12" s="32"/>
      <c r="AC12" s="24"/>
      <c r="AD12" s="24"/>
      <c r="AE12" s="24"/>
      <c r="AF12" s="24"/>
      <c r="AG12" s="24"/>
      <c r="AH12" s="24"/>
      <c r="AI12" s="25"/>
    </row>
    <row r="13" spans="1:36" ht="18" customHeight="1">
      <c r="A13" s="284">
        <v>6</v>
      </c>
      <c r="B13" s="285" t="s">
        <v>36</v>
      </c>
      <c r="C13" s="286" t="s">
        <v>27</v>
      </c>
      <c r="D13" s="216" t="s">
        <v>28</v>
      </c>
      <c r="E13" s="176">
        <v>1085</v>
      </c>
      <c r="F13" s="177">
        <v>22</v>
      </c>
      <c r="G13" s="287">
        <v>29171</v>
      </c>
      <c r="H13" s="288">
        <v>7</v>
      </c>
      <c r="I13" s="289">
        <v>7</v>
      </c>
      <c r="J13" s="288">
        <v>2</v>
      </c>
      <c r="K13" s="289">
        <v>2</v>
      </c>
      <c r="L13" s="309">
        <v>2.4</v>
      </c>
      <c r="M13" s="157">
        <v>0</v>
      </c>
      <c r="N13" s="290">
        <f t="shared" si="2"/>
        <v>11.4</v>
      </c>
      <c r="O13" s="291">
        <f t="shared" si="2"/>
        <v>9</v>
      </c>
      <c r="P13" s="292" t="s">
        <v>22</v>
      </c>
      <c r="Q13" s="293"/>
      <c r="R13" s="294"/>
      <c r="S13" s="295"/>
      <c r="W13" s="33">
        <v>6</v>
      </c>
      <c r="X13" s="1" t="s">
        <v>36</v>
      </c>
      <c r="Y13" s="23"/>
      <c r="AA13" s="32"/>
      <c r="AC13" s="24"/>
      <c r="AD13" s="24"/>
      <c r="AE13" s="24"/>
      <c r="AF13" s="24"/>
      <c r="AG13" s="24"/>
      <c r="AH13" s="24"/>
      <c r="AI13" s="25"/>
    </row>
    <row r="14" spans="1:36" ht="18" customHeight="1">
      <c r="A14" s="305">
        <v>7</v>
      </c>
      <c r="B14" s="310" t="s">
        <v>37</v>
      </c>
      <c r="C14" s="272" t="s">
        <v>27</v>
      </c>
      <c r="D14" s="216" t="s">
        <v>31</v>
      </c>
      <c r="E14" s="176">
        <v>30</v>
      </c>
      <c r="F14" s="177">
        <v>3</v>
      </c>
      <c r="G14" s="273">
        <v>36982</v>
      </c>
      <c r="H14" s="311">
        <v>0</v>
      </c>
      <c r="I14" s="312">
        <v>0</v>
      </c>
      <c r="J14" s="311">
        <v>0</v>
      </c>
      <c r="K14" s="312">
        <v>0</v>
      </c>
      <c r="L14" s="313">
        <v>0</v>
      </c>
      <c r="M14" s="170">
        <v>0</v>
      </c>
      <c r="N14" s="314">
        <f t="shared" si="2"/>
        <v>0</v>
      </c>
      <c r="O14" s="315">
        <f t="shared" si="2"/>
        <v>0</v>
      </c>
      <c r="P14" s="316" t="s">
        <v>574</v>
      </c>
      <c r="Q14" s="317">
        <v>2</v>
      </c>
      <c r="R14" s="165">
        <v>0</v>
      </c>
      <c r="S14" s="318" t="s">
        <v>51</v>
      </c>
      <c r="W14" s="22">
        <v>7</v>
      </c>
      <c r="X14" s="34" t="s">
        <v>37</v>
      </c>
      <c r="Y14" s="23"/>
      <c r="AA14" s="32"/>
      <c r="AC14" s="24"/>
      <c r="AD14" s="24"/>
      <c r="AE14" s="24"/>
      <c r="AF14" s="24"/>
      <c r="AG14" s="24"/>
      <c r="AH14" s="24"/>
      <c r="AI14" s="25"/>
    </row>
    <row r="15" spans="1:36" ht="18" customHeight="1" thickBot="1">
      <c r="A15" s="319">
        <v>8</v>
      </c>
      <c r="B15" s="320" t="s">
        <v>38</v>
      </c>
      <c r="C15" s="321" t="s">
        <v>27</v>
      </c>
      <c r="D15" s="322" t="s">
        <v>28</v>
      </c>
      <c r="E15" s="323">
        <v>1598</v>
      </c>
      <c r="F15" s="324">
        <v>48</v>
      </c>
      <c r="G15" s="325">
        <v>37347</v>
      </c>
      <c r="H15" s="326">
        <v>9</v>
      </c>
      <c r="I15" s="327">
        <v>2</v>
      </c>
      <c r="J15" s="326">
        <v>2</v>
      </c>
      <c r="K15" s="327">
        <v>0</v>
      </c>
      <c r="L15" s="328">
        <v>0.6</v>
      </c>
      <c r="M15" s="329">
        <v>0.6</v>
      </c>
      <c r="N15" s="330">
        <f t="shared" si="2"/>
        <v>11.6</v>
      </c>
      <c r="O15" s="331">
        <f t="shared" si="2"/>
        <v>2.6</v>
      </c>
      <c r="P15" s="332" t="s">
        <v>22</v>
      </c>
      <c r="Q15" s="333"/>
      <c r="R15" s="334"/>
      <c r="S15" s="335"/>
      <c r="W15" s="35">
        <v>8</v>
      </c>
      <c r="X15" s="36" t="s">
        <v>38</v>
      </c>
      <c r="Y15" s="23"/>
      <c r="AA15" s="32"/>
      <c r="AC15" s="24"/>
      <c r="AD15" s="24"/>
      <c r="AE15" s="24"/>
      <c r="AF15" s="24"/>
      <c r="AG15" s="24"/>
      <c r="AH15" s="24"/>
      <c r="AI15" s="25"/>
    </row>
    <row r="16" spans="1:36" s="28" customFormat="1" ht="18" customHeight="1" thickBot="1">
      <c r="A16" s="932" t="s">
        <v>39</v>
      </c>
      <c r="B16" s="942"/>
      <c r="C16" s="213"/>
      <c r="D16" s="214"/>
      <c r="E16" s="248"/>
      <c r="F16" s="249"/>
      <c r="G16" s="250"/>
      <c r="H16" s="149">
        <f>SUM(H8:H15)</f>
        <v>23</v>
      </c>
      <c r="I16" s="150">
        <f t="shared" ref="I16:R16" si="3">SUM(I8:I15)</f>
        <v>12</v>
      </c>
      <c r="J16" s="149">
        <f t="shared" si="3"/>
        <v>12</v>
      </c>
      <c r="K16" s="150">
        <f t="shared" si="3"/>
        <v>2</v>
      </c>
      <c r="L16" s="144">
        <f t="shared" si="3"/>
        <v>7.5</v>
      </c>
      <c r="M16" s="145">
        <f t="shared" si="3"/>
        <v>2.4</v>
      </c>
      <c r="N16" s="144">
        <f t="shared" si="3"/>
        <v>42.5</v>
      </c>
      <c r="O16" s="145">
        <f t="shared" si="3"/>
        <v>16.400000000000002</v>
      </c>
      <c r="P16" s="255"/>
      <c r="Q16" s="151">
        <f t="shared" si="3"/>
        <v>9</v>
      </c>
      <c r="R16" s="145">
        <f t="shared" si="3"/>
        <v>7</v>
      </c>
      <c r="S16" s="257"/>
      <c r="W16" s="932" t="s">
        <v>39</v>
      </c>
      <c r="X16" s="933"/>
      <c r="Y16" s="37"/>
      <c r="Z16" s="38"/>
      <c r="AA16" s="39"/>
      <c r="AB16" s="38"/>
      <c r="AC16" s="40"/>
      <c r="AD16" s="40"/>
      <c r="AE16" s="40"/>
      <c r="AF16" s="40"/>
      <c r="AG16" s="40"/>
      <c r="AH16" s="40"/>
      <c r="AI16" s="41"/>
    </row>
    <row r="17" spans="1:35" ht="18" customHeight="1">
      <c r="A17" s="336" t="s">
        <v>18</v>
      </c>
      <c r="B17" s="337" t="s">
        <v>40</v>
      </c>
      <c r="C17" s="338"/>
      <c r="D17" s="339"/>
      <c r="E17" s="340"/>
      <c r="F17" s="341"/>
      <c r="G17" s="342"/>
      <c r="H17" s="343">
        <f t="shared" ref="H17:M17" si="4">SUM(H18:H42)</f>
        <v>165</v>
      </c>
      <c r="I17" s="344">
        <f t="shared" si="4"/>
        <v>87</v>
      </c>
      <c r="J17" s="345">
        <f t="shared" si="4"/>
        <v>0</v>
      </c>
      <c r="K17" s="346">
        <f t="shared" si="4"/>
        <v>0</v>
      </c>
      <c r="L17" s="347">
        <f t="shared" si="4"/>
        <v>14.5</v>
      </c>
      <c r="M17" s="348">
        <f t="shared" si="4"/>
        <v>9.9</v>
      </c>
      <c r="N17" s="347">
        <f>+H17+J17+L17</f>
        <v>179.5</v>
      </c>
      <c r="O17" s="349">
        <f>+I17+K17+M17</f>
        <v>96.9</v>
      </c>
      <c r="P17" s="350"/>
      <c r="Q17" s="148" t="s">
        <v>43</v>
      </c>
      <c r="R17" s="351" t="s">
        <v>43</v>
      </c>
      <c r="S17" s="352"/>
      <c r="W17" s="42" t="s">
        <v>18</v>
      </c>
      <c r="X17" s="43" t="s">
        <v>40</v>
      </c>
      <c r="Y17" s="44">
        <f t="shared" ref="Y17:AF17" si="5">+H17</f>
        <v>165</v>
      </c>
      <c r="Z17" s="45">
        <f t="shared" si="5"/>
        <v>87</v>
      </c>
      <c r="AA17" s="32">
        <f t="shared" si="5"/>
        <v>0</v>
      </c>
      <c r="AB17" s="45">
        <f t="shared" si="5"/>
        <v>0</v>
      </c>
      <c r="AC17" s="24">
        <f t="shared" si="5"/>
        <v>14.5</v>
      </c>
      <c r="AD17" s="24">
        <f t="shared" si="5"/>
        <v>9.9</v>
      </c>
      <c r="AE17" s="24">
        <f t="shared" si="5"/>
        <v>179.5</v>
      </c>
      <c r="AF17" s="24">
        <f t="shared" si="5"/>
        <v>96.9</v>
      </c>
      <c r="AG17" s="24"/>
      <c r="AH17" s="24" t="str">
        <f>+Q17</f>
        <v>***</v>
      </c>
      <c r="AI17" s="46" t="str">
        <f>+R17</f>
        <v>***</v>
      </c>
    </row>
    <row r="18" spans="1:35" ht="18" customHeight="1">
      <c r="A18" s="353" t="s">
        <v>41</v>
      </c>
      <c r="B18" s="285" t="s">
        <v>42</v>
      </c>
      <c r="C18" s="354" t="s">
        <v>20</v>
      </c>
      <c r="D18" s="216" t="s">
        <v>28</v>
      </c>
      <c r="E18" s="355">
        <v>5799</v>
      </c>
      <c r="F18" s="177">
        <v>322</v>
      </c>
      <c r="G18" s="356">
        <v>39415</v>
      </c>
      <c r="H18" s="167">
        <v>37</v>
      </c>
      <c r="I18" s="357">
        <v>20</v>
      </c>
      <c r="J18" s="181">
        <v>0</v>
      </c>
      <c r="K18" s="182">
        <v>0</v>
      </c>
      <c r="L18" s="156">
        <v>1.9</v>
      </c>
      <c r="M18" s="358">
        <v>1.9</v>
      </c>
      <c r="N18" s="171">
        <f t="shared" ref="N18:O42" si="6">+H18+J18+L18</f>
        <v>38.9</v>
      </c>
      <c r="O18" s="172">
        <f t="shared" si="6"/>
        <v>21.9</v>
      </c>
      <c r="P18" s="302" t="s">
        <v>497</v>
      </c>
      <c r="Q18" s="359" t="s">
        <v>43</v>
      </c>
      <c r="R18" s="360" t="s">
        <v>43</v>
      </c>
      <c r="S18" s="304"/>
      <c r="W18" s="3" t="s">
        <v>41</v>
      </c>
      <c r="X18" s="1" t="s">
        <v>42</v>
      </c>
      <c r="Y18" s="47"/>
      <c r="Z18" s="48"/>
      <c r="AA18" s="32"/>
      <c r="AB18" s="48"/>
      <c r="AC18" s="24"/>
      <c r="AD18" s="24"/>
      <c r="AE18" s="24"/>
      <c r="AF18" s="24"/>
      <c r="AG18" s="24"/>
      <c r="AH18" s="24"/>
      <c r="AI18" s="46"/>
    </row>
    <row r="19" spans="1:35" ht="18" customHeight="1">
      <c r="A19" s="353" t="s">
        <v>44</v>
      </c>
      <c r="B19" s="285" t="s">
        <v>45</v>
      </c>
      <c r="C19" s="354" t="s">
        <v>20</v>
      </c>
      <c r="D19" s="216" t="s">
        <v>21</v>
      </c>
      <c r="E19" s="355">
        <v>3015</v>
      </c>
      <c r="F19" s="177">
        <v>72</v>
      </c>
      <c r="G19" s="361">
        <v>27040</v>
      </c>
      <c r="H19" s="167">
        <v>16</v>
      </c>
      <c r="I19" s="357">
        <v>7</v>
      </c>
      <c r="J19" s="181">
        <v>0</v>
      </c>
      <c r="K19" s="182">
        <v>0</v>
      </c>
      <c r="L19" s="156">
        <v>1.4</v>
      </c>
      <c r="M19" s="358">
        <v>0.9</v>
      </c>
      <c r="N19" s="171">
        <f t="shared" si="6"/>
        <v>17.399999999999999</v>
      </c>
      <c r="O19" s="172">
        <f t="shared" si="6"/>
        <v>7.9</v>
      </c>
      <c r="P19" s="302" t="s">
        <v>497</v>
      </c>
      <c r="Q19" s="359" t="s">
        <v>43</v>
      </c>
      <c r="R19" s="360" t="s">
        <v>43</v>
      </c>
      <c r="S19" s="304"/>
      <c r="W19" s="3" t="s">
        <v>44</v>
      </c>
      <c r="X19" s="1" t="s">
        <v>45</v>
      </c>
      <c r="Y19" s="23"/>
      <c r="AA19" s="32"/>
      <c r="AC19" s="24"/>
      <c r="AD19" s="24"/>
      <c r="AE19" s="24"/>
      <c r="AF19" s="24"/>
      <c r="AG19" s="24"/>
      <c r="AH19" s="24"/>
      <c r="AI19" s="46"/>
    </row>
    <row r="20" spans="1:35" ht="18" customHeight="1">
      <c r="A20" s="353" t="s">
        <v>46</v>
      </c>
      <c r="B20" s="285" t="s">
        <v>47</v>
      </c>
      <c r="C20" s="354" t="s">
        <v>20</v>
      </c>
      <c r="D20" s="216" t="s">
        <v>28</v>
      </c>
      <c r="E20" s="355">
        <v>2206</v>
      </c>
      <c r="F20" s="177">
        <v>144</v>
      </c>
      <c r="G20" s="361">
        <v>35545</v>
      </c>
      <c r="H20" s="167">
        <v>15</v>
      </c>
      <c r="I20" s="357">
        <v>7</v>
      </c>
      <c r="J20" s="181">
        <v>0</v>
      </c>
      <c r="K20" s="182">
        <v>0</v>
      </c>
      <c r="L20" s="156">
        <v>3.2</v>
      </c>
      <c r="M20" s="358">
        <v>1.7</v>
      </c>
      <c r="N20" s="171">
        <f t="shared" si="6"/>
        <v>18.2</v>
      </c>
      <c r="O20" s="172">
        <f t="shared" si="6"/>
        <v>8.6999999999999993</v>
      </c>
      <c r="P20" s="302" t="s">
        <v>497</v>
      </c>
      <c r="Q20" s="359" t="s">
        <v>43</v>
      </c>
      <c r="R20" s="360" t="s">
        <v>43</v>
      </c>
      <c r="S20" s="304"/>
      <c r="W20" s="3" t="s">
        <v>46</v>
      </c>
      <c r="X20" s="1" t="s">
        <v>47</v>
      </c>
      <c r="Y20" s="23"/>
      <c r="AA20" s="32"/>
      <c r="AC20" s="24"/>
      <c r="AD20" s="24"/>
      <c r="AE20" s="24"/>
      <c r="AF20" s="24"/>
      <c r="AG20" s="24"/>
      <c r="AH20" s="24"/>
      <c r="AI20" s="46"/>
    </row>
    <row r="21" spans="1:35" ht="18" customHeight="1">
      <c r="A21" s="353" t="s">
        <v>48</v>
      </c>
      <c r="B21" s="285" t="s">
        <v>498</v>
      </c>
      <c r="C21" s="354" t="s">
        <v>20</v>
      </c>
      <c r="D21" s="216" t="s">
        <v>28</v>
      </c>
      <c r="E21" s="355">
        <v>600</v>
      </c>
      <c r="F21" s="177">
        <v>54</v>
      </c>
      <c r="G21" s="361">
        <v>42373</v>
      </c>
      <c r="H21" s="167">
        <v>0</v>
      </c>
      <c r="I21" s="357">
        <v>0</v>
      </c>
      <c r="J21" s="181">
        <v>0</v>
      </c>
      <c r="K21" s="182">
        <v>0</v>
      </c>
      <c r="L21" s="156">
        <v>0</v>
      </c>
      <c r="M21" s="358">
        <v>0</v>
      </c>
      <c r="N21" s="171">
        <f t="shared" si="6"/>
        <v>0</v>
      </c>
      <c r="O21" s="172">
        <f t="shared" si="6"/>
        <v>0</v>
      </c>
      <c r="P21" s="362" t="s">
        <v>497</v>
      </c>
      <c r="Q21" s="359" t="s">
        <v>43</v>
      </c>
      <c r="R21" s="360" t="s">
        <v>43</v>
      </c>
      <c r="S21" s="304"/>
      <c r="W21" s="3" t="s">
        <v>48</v>
      </c>
      <c r="X21" s="1" t="s">
        <v>498</v>
      </c>
      <c r="Y21" s="23"/>
      <c r="AA21" s="32"/>
      <c r="AC21" s="24"/>
      <c r="AD21" s="24"/>
      <c r="AE21" s="24"/>
      <c r="AF21" s="24"/>
      <c r="AG21" s="24"/>
      <c r="AH21" s="24"/>
      <c r="AI21" s="46"/>
    </row>
    <row r="22" spans="1:35" ht="18" customHeight="1">
      <c r="A22" s="353" t="s">
        <v>49</v>
      </c>
      <c r="B22" s="285" t="s">
        <v>50</v>
      </c>
      <c r="C22" s="354" t="s">
        <v>20</v>
      </c>
      <c r="D22" s="216" t="s">
        <v>28</v>
      </c>
      <c r="E22" s="355">
        <v>4084</v>
      </c>
      <c r="F22" s="177">
        <v>223</v>
      </c>
      <c r="G22" s="361">
        <v>43592</v>
      </c>
      <c r="H22" s="167">
        <v>0</v>
      </c>
      <c r="I22" s="357">
        <v>0</v>
      </c>
      <c r="J22" s="181">
        <v>0</v>
      </c>
      <c r="K22" s="182">
        <v>0</v>
      </c>
      <c r="L22" s="156">
        <v>0</v>
      </c>
      <c r="M22" s="358">
        <v>0</v>
      </c>
      <c r="N22" s="171">
        <f t="shared" si="6"/>
        <v>0</v>
      </c>
      <c r="O22" s="172">
        <f t="shared" si="6"/>
        <v>0</v>
      </c>
      <c r="P22" s="362" t="s">
        <v>497</v>
      </c>
      <c r="Q22" s="359">
        <v>47.9</v>
      </c>
      <c r="R22" s="360">
        <v>31</v>
      </c>
      <c r="S22" s="304" t="s">
        <v>51</v>
      </c>
      <c r="W22" s="3" t="s">
        <v>49</v>
      </c>
      <c r="X22" s="1" t="s">
        <v>50</v>
      </c>
      <c r="Y22" s="23"/>
      <c r="AA22" s="32"/>
      <c r="AC22" s="24"/>
      <c r="AD22" s="24"/>
      <c r="AE22" s="24"/>
      <c r="AF22" s="24"/>
      <c r="AG22" s="24"/>
      <c r="AH22" s="24"/>
      <c r="AI22" s="46"/>
    </row>
    <row r="23" spans="1:35" ht="18" customHeight="1">
      <c r="A23" s="353" t="s">
        <v>52</v>
      </c>
      <c r="B23" s="285" t="s">
        <v>55</v>
      </c>
      <c r="C23" s="354" t="s">
        <v>20</v>
      </c>
      <c r="D23" s="216" t="s">
        <v>21</v>
      </c>
      <c r="E23" s="355">
        <v>3499</v>
      </c>
      <c r="F23" s="177">
        <v>78</v>
      </c>
      <c r="G23" s="361">
        <v>31929</v>
      </c>
      <c r="H23" s="167">
        <v>17</v>
      </c>
      <c r="I23" s="357">
        <v>8</v>
      </c>
      <c r="J23" s="181">
        <v>0</v>
      </c>
      <c r="K23" s="182">
        <v>0</v>
      </c>
      <c r="L23" s="156">
        <v>1.9</v>
      </c>
      <c r="M23" s="358">
        <v>1.9</v>
      </c>
      <c r="N23" s="171">
        <f t="shared" si="6"/>
        <v>18.899999999999999</v>
      </c>
      <c r="O23" s="172">
        <f t="shared" si="6"/>
        <v>9.9</v>
      </c>
      <c r="P23" s="302" t="s">
        <v>497</v>
      </c>
      <c r="Q23" s="359" t="s">
        <v>43</v>
      </c>
      <c r="R23" s="360" t="s">
        <v>43</v>
      </c>
      <c r="S23" s="304"/>
      <c r="W23" s="3" t="s">
        <v>52</v>
      </c>
      <c r="X23" s="1" t="s">
        <v>55</v>
      </c>
      <c r="Y23" s="23"/>
      <c r="AA23" s="32"/>
      <c r="AC23" s="24"/>
      <c r="AD23" s="24"/>
      <c r="AE23" s="24"/>
      <c r="AF23" s="24"/>
      <c r="AG23" s="24"/>
      <c r="AH23" s="24"/>
      <c r="AI23" s="46"/>
    </row>
    <row r="24" spans="1:35" ht="18" customHeight="1">
      <c r="A24" s="353" t="s">
        <v>54</v>
      </c>
      <c r="B24" s="285" t="s">
        <v>53</v>
      </c>
      <c r="C24" s="354" t="s">
        <v>20</v>
      </c>
      <c r="D24" s="216" t="s">
        <v>28</v>
      </c>
      <c r="E24" s="355">
        <v>570</v>
      </c>
      <c r="F24" s="177">
        <v>9</v>
      </c>
      <c r="G24" s="361">
        <v>38169</v>
      </c>
      <c r="H24" s="167">
        <v>0</v>
      </c>
      <c r="I24" s="357">
        <v>0</v>
      </c>
      <c r="J24" s="181">
        <v>0</v>
      </c>
      <c r="K24" s="182">
        <v>0</v>
      </c>
      <c r="L24" s="156">
        <v>0</v>
      </c>
      <c r="M24" s="358">
        <v>0</v>
      </c>
      <c r="N24" s="171">
        <f t="shared" si="6"/>
        <v>0</v>
      </c>
      <c r="O24" s="172">
        <f t="shared" si="6"/>
        <v>0</v>
      </c>
      <c r="P24" s="302" t="s">
        <v>497</v>
      </c>
      <c r="Q24" s="359" t="s">
        <v>43</v>
      </c>
      <c r="R24" s="360" t="s">
        <v>43</v>
      </c>
      <c r="S24" s="304"/>
      <c r="W24" s="3" t="s">
        <v>54</v>
      </c>
      <c r="X24" s="1" t="s">
        <v>53</v>
      </c>
      <c r="Y24" s="23"/>
      <c r="AA24" s="32"/>
      <c r="AC24" s="24"/>
      <c r="AD24" s="24"/>
      <c r="AE24" s="24"/>
      <c r="AF24" s="24"/>
      <c r="AG24" s="24"/>
      <c r="AH24" s="24"/>
      <c r="AI24" s="46"/>
    </row>
    <row r="25" spans="1:35" ht="18" customHeight="1">
      <c r="A25" s="353" t="s">
        <v>56</v>
      </c>
      <c r="B25" s="285" t="s">
        <v>57</v>
      </c>
      <c r="C25" s="354" t="s">
        <v>20</v>
      </c>
      <c r="D25" s="216" t="s">
        <v>28</v>
      </c>
      <c r="E25" s="355">
        <v>537</v>
      </c>
      <c r="F25" s="177">
        <v>11</v>
      </c>
      <c r="G25" s="361">
        <v>37439</v>
      </c>
      <c r="H25" s="167">
        <v>0</v>
      </c>
      <c r="I25" s="357">
        <v>0</v>
      </c>
      <c r="J25" s="181">
        <v>0</v>
      </c>
      <c r="K25" s="182">
        <v>0</v>
      </c>
      <c r="L25" s="156">
        <v>0</v>
      </c>
      <c r="M25" s="358">
        <v>0</v>
      </c>
      <c r="N25" s="171">
        <f t="shared" si="6"/>
        <v>0</v>
      </c>
      <c r="O25" s="172">
        <f t="shared" si="6"/>
        <v>0</v>
      </c>
      <c r="P25" s="302" t="s">
        <v>497</v>
      </c>
      <c r="Q25" s="359" t="s">
        <v>43</v>
      </c>
      <c r="R25" s="360" t="s">
        <v>43</v>
      </c>
      <c r="S25" s="304"/>
      <c r="W25" s="3" t="s">
        <v>56</v>
      </c>
      <c r="X25" s="1" t="s">
        <v>57</v>
      </c>
      <c r="Y25" s="23"/>
      <c r="AA25" s="32"/>
      <c r="AC25" s="24"/>
      <c r="AD25" s="24"/>
      <c r="AE25" s="24"/>
      <c r="AF25" s="24"/>
      <c r="AG25" s="24"/>
      <c r="AH25" s="24"/>
      <c r="AI25" s="46"/>
    </row>
    <row r="26" spans="1:35" ht="18" customHeight="1">
      <c r="A26" s="353" t="s">
        <v>58</v>
      </c>
      <c r="B26" s="285" t="s">
        <v>59</v>
      </c>
      <c r="C26" s="354" t="s">
        <v>60</v>
      </c>
      <c r="D26" s="216" t="s">
        <v>28</v>
      </c>
      <c r="E26" s="355">
        <v>227</v>
      </c>
      <c r="F26" s="177">
        <v>4</v>
      </c>
      <c r="G26" s="361">
        <v>36652</v>
      </c>
      <c r="H26" s="167">
        <v>0</v>
      </c>
      <c r="I26" s="357">
        <v>0</v>
      </c>
      <c r="J26" s="181">
        <v>0</v>
      </c>
      <c r="K26" s="182">
        <v>0</v>
      </c>
      <c r="L26" s="156">
        <v>0</v>
      </c>
      <c r="M26" s="358">
        <v>0</v>
      </c>
      <c r="N26" s="171">
        <f t="shared" si="6"/>
        <v>0</v>
      </c>
      <c r="O26" s="172">
        <f t="shared" si="6"/>
        <v>0</v>
      </c>
      <c r="P26" s="302" t="s">
        <v>497</v>
      </c>
      <c r="Q26" s="363" t="s">
        <v>43</v>
      </c>
      <c r="R26" s="364" t="s">
        <v>43</v>
      </c>
      <c r="S26" s="304"/>
      <c r="W26" s="3" t="s">
        <v>58</v>
      </c>
      <c r="X26" s="1" t="s">
        <v>59</v>
      </c>
      <c r="Y26" s="23"/>
      <c r="AA26" s="32"/>
      <c r="AC26" s="24"/>
      <c r="AD26" s="24"/>
      <c r="AE26" s="24"/>
      <c r="AF26" s="24"/>
      <c r="AG26" s="24"/>
      <c r="AH26" s="24"/>
      <c r="AI26" s="46"/>
    </row>
    <row r="27" spans="1:35" ht="18" customHeight="1">
      <c r="A27" s="353" t="s">
        <v>61</v>
      </c>
      <c r="B27" s="285" t="s">
        <v>62</v>
      </c>
      <c r="C27" s="354" t="s">
        <v>20</v>
      </c>
      <c r="D27" s="216" t="s">
        <v>21</v>
      </c>
      <c r="E27" s="355">
        <v>1135</v>
      </c>
      <c r="F27" s="177">
        <v>16</v>
      </c>
      <c r="G27" s="361">
        <v>35947</v>
      </c>
      <c r="H27" s="167">
        <v>14</v>
      </c>
      <c r="I27" s="365">
        <v>8</v>
      </c>
      <c r="J27" s="181">
        <v>0</v>
      </c>
      <c r="K27" s="182">
        <v>0</v>
      </c>
      <c r="L27" s="156">
        <v>0.8</v>
      </c>
      <c r="M27" s="358">
        <v>0</v>
      </c>
      <c r="N27" s="171">
        <f t="shared" si="6"/>
        <v>14.8</v>
      </c>
      <c r="O27" s="172">
        <f t="shared" si="6"/>
        <v>8</v>
      </c>
      <c r="P27" s="302" t="s">
        <v>497</v>
      </c>
      <c r="Q27" s="363" t="s">
        <v>43</v>
      </c>
      <c r="R27" s="364" t="s">
        <v>43</v>
      </c>
      <c r="S27" s="304"/>
      <c r="W27" s="3" t="s">
        <v>61</v>
      </c>
      <c r="X27" s="1" t="s">
        <v>62</v>
      </c>
      <c r="Y27" s="23"/>
      <c r="AA27" s="32"/>
      <c r="AC27" s="24"/>
      <c r="AD27" s="24"/>
      <c r="AE27" s="24"/>
      <c r="AF27" s="24"/>
      <c r="AG27" s="24"/>
      <c r="AH27" s="24"/>
      <c r="AI27" s="46"/>
    </row>
    <row r="28" spans="1:35" ht="18" customHeight="1">
      <c r="A28" s="353" t="s">
        <v>63</v>
      </c>
      <c r="B28" s="285" t="s">
        <v>64</v>
      </c>
      <c r="C28" s="354" t="s">
        <v>20</v>
      </c>
      <c r="D28" s="216" t="s">
        <v>28</v>
      </c>
      <c r="E28" s="355">
        <v>501</v>
      </c>
      <c r="F28" s="177">
        <v>11</v>
      </c>
      <c r="G28" s="361">
        <v>33756</v>
      </c>
      <c r="H28" s="167">
        <v>0</v>
      </c>
      <c r="I28" s="357">
        <v>0</v>
      </c>
      <c r="J28" s="181">
        <v>0</v>
      </c>
      <c r="K28" s="182">
        <v>0</v>
      </c>
      <c r="L28" s="156">
        <v>0</v>
      </c>
      <c r="M28" s="358">
        <v>0</v>
      </c>
      <c r="N28" s="171">
        <f t="shared" si="6"/>
        <v>0</v>
      </c>
      <c r="O28" s="172">
        <f t="shared" si="6"/>
        <v>0</v>
      </c>
      <c r="P28" s="302" t="s">
        <v>497</v>
      </c>
      <c r="Q28" s="363" t="s">
        <v>43</v>
      </c>
      <c r="R28" s="364" t="s">
        <v>43</v>
      </c>
      <c r="S28" s="304"/>
      <c r="W28" s="3" t="s">
        <v>63</v>
      </c>
      <c r="X28" s="1" t="s">
        <v>64</v>
      </c>
      <c r="Y28" s="23"/>
      <c r="AA28" s="32"/>
      <c r="AC28" s="24"/>
      <c r="AD28" s="24"/>
      <c r="AE28" s="24"/>
      <c r="AF28" s="24"/>
      <c r="AG28" s="24"/>
      <c r="AH28" s="24"/>
      <c r="AI28" s="46"/>
    </row>
    <row r="29" spans="1:35" ht="18" customHeight="1">
      <c r="A29" s="353" t="s">
        <v>65</v>
      </c>
      <c r="B29" s="285" t="s">
        <v>66</v>
      </c>
      <c r="C29" s="354" t="s">
        <v>20</v>
      </c>
      <c r="D29" s="216" t="s">
        <v>28</v>
      </c>
      <c r="E29" s="355">
        <v>365</v>
      </c>
      <c r="F29" s="177">
        <v>15</v>
      </c>
      <c r="G29" s="361">
        <v>36708</v>
      </c>
      <c r="H29" s="167">
        <v>0</v>
      </c>
      <c r="I29" s="357">
        <v>0</v>
      </c>
      <c r="J29" s="181">
        <v>0</v>
      </c>
      <c r="K29" s="182">
        <v>0</v>
      </c>
      <c r="L29" s="156">
        <v>0</v>
      </c>
      <c r="M29" s="358">
        <v>0</v>
      </c>
      <c r="N29" s="171">
        <f t="shared" si="6"/>
        <v>0</v>
      </c>
      <c r="O29" s="172">
        <f t="shared" si="6"/>
        <v>0</v>
      </c>
      <c r="P29" s="302" t="s">
        <v>497</v>
      </c>
      <c r="Q29" s="363" t="s">
        <v>43</v>
      </c>
      <c r="R29" s="364" t="s">
        <v>43</v>
      </c>
      <c r="S29" s="304"/>
      <c r="W29" s="3" t="s">
        <v>65</v>
      </c>
      <c r="X29" s="1" t="s">
        <v>66</v>
      </c>
      <c r="Y29" s="23"/>
      <c r="AA29" s="32"/>
      <c r="AC29" s="24"/>
      <c r="AD29" s="24"/>
      <c r="AE29" s="24"/>
      <c r="AF29" s="24"/>
      <c r="AG29" s="24"/>
      <c r="AH29" s="24"/>
      <c r="AI29" s="46"/>
    </row>
    <row r="30" spans="1:35" ht="18" customHeight="1">
      <c r="A30" s="353" t="s">
        <v>67</v>
      </c>
      <c r="B30" s="285" t="s">
        <v>68</v>
      </c>
      <c r="C30" s="354" t="s">
        <v>20</v>
      </c>
      <c r="D30" s="216" t="s">
        <v>28</v>
      </c>
      <c r="E30" s="355">
        <v>586</v>
      </c>
      <c r="F30" s="177">
        <v>21</v>
      </c>
      <c r="G30" s="361">
        <v>38838</v>
      </c>
      <c r="H30" s="167">
        <v>0</v>
      </c>
      <c r="I30" s="357">
        <v>0</v>
      </c>
      <c r="J30" s="181">
        <v>0</v>
      </c>
      <c r="K30" s="182">
        <v>0</v>
      </c>
      <c r="L30" s="156">
        <v>0</v>
      </c>
      <c r="M30" s="358">
        <v>0</v>
      </c>
      <c r="N30" s="171">
        <f t="shared" si="6"/>
        <v>0</v>
      </c>
      <c r="O30" s="172">
        <f t="shared" si="6"/>
        <v>0</v>
      </c>
      <c r="P30" s="302" t="s">
        <v>497</v>
      </c>
      <c r="Q30" s="363" t="s">
        <v>43</v>
      </c>
      <c r="R30" s="364" t="s">
        <v>43</v>
      </c>
      <c r="S30" s="304"/>
      <c r="W30" s="3" t="s">
        <v>67</v>
      </c>
      <c r="X30" s="1" t="s">
        <v>68</v>
      </c>
      <c r="Y30" s="23"/>
      <c r="AA30" s="32"/>
      <c r="AC30" s="24"/>
      <c r="AD30" s="24"/>
      <c r="AE30" s="24"/>
      <c r="AF30" s="24"/>
      <c r="AG30" s="24"/>
      <c r="AH30" s="24"/>
      <c r="AI30" s="46"/>
    </row>
    <row r="31" spans="1:35" ht="18" customHeight="1">
      <c r="A31" s="353" t="s">
        <v>69</v>
      </c>
      <c r="B31" s="285" t="s">
        <v>70</v>
      </c>
      <c r="C31" s="354" t="s">
        <v>20</v>
      </c>
      <c r="D31" s="216" t="s">
        <v>21</v>
      </c>
      <c r="E31" s="355">
        <v>2487</v>
      </c>
      <c r="F31" s="177">
        <v>87</v>
      </c>
      <c r="G31" s="361">
        <v>29928</v>
      </c>
      <c r="H31" s="167">
        <v>16</v>
      </c>
      <c r="I31" s="357">
        <v>10</v>
      </c>
      <c r="J31" s="181">
        <v>0</v>
      </c>
      <c r="K31" s="182">
        <v>0</v>
      </c>
      <c r="L31" s="156">
        <v>0.7</v>
      </c>
      <c r="M31" s="358">
        <v>0</v>
      </c>
      <c r="N31" s="171">
        <f t="shared" si="6"/>
        <v>16.7</v>
      </c>
      <c r="O31" s="172">
        <f t="shared" si="6"/>
        <v>10</v>
      </c>
      <c r="P31" s="302" t="s">
        <v>497</v>
      </c>
      <c r="Q31" s="363" t="s">
        <v>43</v>
      </c>
      <c r="R31" s="364" t="s">
        <v>43</v>
      </c>
      <c r="S31" s="304"/>
      <c r="W31" s="3" t="s">
        <v>69</v>
      </c>
      <c r="X31" s="1" t="s">
        <v>70</v>
      </c>
      <c r="Y31" s="23"/>
      <c r="AA31" s="32"/>
      <c r="AC31" s="24"/>
      <c r="AD31" s="24"/>
      <c r="AE31" s="24"/>
      <c r="AF31" s="24"/>
      <c r="AG31" s="24"/>
      <c r="AH31" s="24"/>
      <c r="AI31" s="46"/>
    </row>
    <row r="32" spans="1:35" ht="18" customHeight="1">
      <c r="A32" s="353" t="s">
        <v>71</v>
      </c>
      <c r="B32" s="285" t="s">
        <v>72</v>
      </c>
      <c r="C32" s="354" t="s">
        <v>20</v>
      </c>
      <c r="D32" s="216" t="s">
        <v>28</v>
      </c>
      <c r="E32" s="355">
        <v>755</v>
      </c>
      <c r="F32" s="177">
        <v>24</v>
      </c>
      <c r="G32" s="361">
        <v>31517</v>
      </c>
      <c r="H32" s="167">
        <v>0</v>
      </c>
      <c r="I32" s="357">
        <v>0</v>
      </c>
      <c r="J32" s="181">
        <v>0</v>
      </c>
      <c r="K32" s="182">
        <v>0</v>
      </c>
      <c r="L32" s="156">
        <v>0</v>
      </c>
      <c r="M32" s="358">
        <v>0</v>
      </c>
      <c r="N32" s="171">
        <f t="shared" si="6"/>
        <v>0</v>
      </c>
      <c r="O32" s="172">
        <f t="shared" si="6"/>
        <v>0</v>
      </c>
      <c r="P32" s="302" t="s">
        <v>497</v>
      </c>
      <c r="Q32" s="363" t="s">
        <v>43</v>
      </c>
      <c r="R32" s="364" t="s">
        <v>43</v>
      </c>
      <c r="S32" s="304"/>
      <c r="W32" s="3" t="s">
        <v>71</v>
      </c>
      <c r="X32" s="1" t="s">
        <v>72</v>
      </c>
      <c r="Y32" s="23"/>
      <c r="AA32" s="32"/>
      <c r="AC32" s="24"/>
      <c r="AD32" s="24"/>
      <c r="AE32" s="24"/>
      <c r="AF32" s="24"/>
      <c r="AG32" s="24"/>
      <c r="AH32" s="24"/>
      <c r="AI32" s="46"/>
    </row>
    <row r="33" spans="1:35" ht="18" customHeight="1">
      <c r="A33" s="353" t="s">
        <v>73</v>
      </c>
      <c r="B33" s="285" t="s">
        <v>74</v>
      </c>
      <c r="C33" s="354" t="s">
        <v>60</v>
      </c>
      <c r="D33" s="216" t="s">
        <v>28</v>
      </c>
      <c r="E33" s="355">
        <v>537</v>
      </c>
      <c r="F33" s="177">
        <v>14</v>
      </c>
      <c r="G33" s="361">
        <v>33878</v>
      </c>
      <c r="H33" s="167">
        <v>0</v>
      </c>
      <c r="I33" s="357">
        <v>0</v>
      </c>
      <c r="J33" s="181">
        <v>0</v>
      </c>
      <c r="K33" s="182">
        <v>0</v>
      </c>
      <c r="L33" s="156">
        <v>0</v>
      </c>
      <c r="M33" s="358">
        <v>0</v>
      </c>
      <c r="N33" s="171">
        <f t="shared" si="6"/>
        <v>0</v>
      </c>
      <c r="O33" s="172">
        <f t="shared" si="6"/>
        <v>0</v>
      </c>
      <c r="P33" s="302" t="s">
        <v>497</v>
      </c>
      <c r="Q33" s="363" t="s">
        <v>43</v>
      </c>
      <c r="R33" s="364" t="s">
        <v>43</v>
      </c>
      <c r="S33" s="304"/>
      <c r="W33" s="3" t="s">
        <v>73</v>
      </c>
      <c r="X33" s="1" t="s">
        <v>74</v>
      </c>
      <c r="Y33" s="23"/>
      <c r="AA33" s="32"/>
      <c r="AC33" s="24"/>
      <c r="AD33" s="24"/>
      <c r="AE33" s="24"/>
      <c r="AF33" s="24"/>
      <c r="AG33" s="24"/>
      <c r="AH33" s="24"/>
      <c r="AI33" s="46"/>
    </row>
    <row r="34" spans="1:35" ht="18" customHeight="1">
      <c r="A34" s="353" t="s">
        <v>75</v>
      </c>
      <c r="B34" s="285" t="s">
        <v>76</v>
      </c>
      <c r="C34" s="354" t="s">
        <v>20</v>
      </c>
      <c r="D34" s="216" t="s">
        <v>28</v>
      </c>
      <c r="E34" s="355">
        <v>1020</v>
      </c>
      <c r="F34" s="177">
        <v>22</v>
      </c>
      <c r="G34" s="361">
        <v>28611</v>
      </c>
      <c r="H34" s="167">
        <v>12</v>
      </c>
      <c r="I34" s="357">
        <v>8</v>
      </c>
      <c r="J34" s="181">
        <v>0</v>
      </c>
      <c r="K34" s="182">
        <v>0</v>
      </c>
      <c r="L34" s="156">
        <v>2.1</v>
      </c>
      <c r="M34" s="358">
        <v>1.9</v>
      </c>
      <c r="N34" s="171">
        <f t="shared" si="6"/>
        <v>14.1</v>
      </c>
      <c r="O34" s="172">
        <f t="shared" si="6"/>
        <v>9.9</v>
      </c>
      <c r="P34" s="302" t="s">
        <v>497</v>
      </c>
      <c r="Q34" s="363" t="s">
        <v>43</v>
      </c>
      <c r="R34" s="364" t="s">
        <v>43</v>
      </c>
      <c r="S34" s="304"/>
      <c r="W34" s="3" t="s">
        <v>75</v>
      </c>
      <c r="X34" s="1" t="s">
        <v>76</v>
      </c>
      <c r="Y34" s="23"/>
      <c r="AA34" s="32"/>
      <c r="AC34" s="24"/>
      <c r="AD34" s="24"/>
      <c r="AE34" s="24"/>
      <c r="AF34" s="24"/>
      <c r="AG34" s="24"/>
      <c r="AH34" s="24"/>
      <c r="AI34" s="46"/>
    </row>
    <row r="35" spans="1:35" ht="18" customHeight="1">
      <c r="A35" s="353" t="s">
        <v>77</v>
      </c>
      <c r="B35" s="285" t="s">
        <v>78</v>
      </c>
      <c r="C35" s="354" t="s">
        <v>20</v>
      </c>
      <c r="D35" s="216" t="s">
        <v>28</v>
      </c>
      <c r="E35" s="355">
        <v>594</v>
      </c>
      <c r="F35" s="177">
        <v>26</v>
      </c>
      <c r="G35" s="361">
        <v>35164</v>
      </c>
      <c r="H35" s="167">
        <v>0</v>
      </c>
      <c r="I35" s="357">
        <v>0</v>
      </c>
      <c r="J35" s="181">
        <v>0</v>
      </c>
      <c r="K35" s="182">
        <v>0</v>
      </c>
      <c r="L35" s="156">
        <v>0</v>
      </c>
      <c r="M35" s="358">
        <v>0</v>
      </c>
      <c r="N35" s="171">
        <f t="shared" si="6"/>
        <v>0</v>
      </c>
      <c r="O35" s="172">
        <f t="shared" si="6"/>
        <v>0</v>
      </c>
      <c r="P35" s="302" t="s">
        <v>497</v>
      </c>
      <c r="Q35" s="363" t="s">
        <v>43</v>
      </c>
      <c r="R35" s="364" t="s">
        <v>43</v>
      </c>
      <c r="S35" s="304"/>
      <c r="W35" s="3" t="s">
        <v>77</v>
      </c>
      <c r="X35" s="1" t="s">
        <v>78</v>
      </c>
      <c r="Y35" s="23"/>
      <c r="AA35" s="32"/>
      <c r="AC35" s="24"/>
      <c r="AD35" s="24"/>
      <c r="AE35" s="24"/>
      <c r="AF35" s="24"/>
      <c r="AG35" s="24"/>
      <c r="AH35" s="24"/>
      <c r="AI35" s="46"/>
    </row>
    <row r="36" spans="1:35" ht="18" customHeight="1">
      <c r="A36" s="353" t="s">
        <v>79</v>
      </c>
      <c r="B36" s="285" t="s">
        <v>80</v>
      </c>
      <c r="C36" s="354" t="s">
        <v>20</v>
      </c>
      <c r="D36" s="216" t="s">
        <v>28</v>
      </c>
      <c r="E36" s="355">
        <v>423</v>
      </c>
      <c r="F36" s="177">
        <v>10</v>
      </c>
      <c r="G36" s="361">
        <v>35892</v>
      </c>
      <c r="H36" s="167">
        <v>0</v>
      </c>
      <c r="I36" s="357">
        <v>0</v>
      </c>
      <c r="J36" s="181">
        <v>0</v>
      </c>
      <c r="K36" s="182">
        <v>0</v>
      </c>
      <c r="L36" s="156">
        <v>0</v>
      </c>
      <c r="M36" s="358">
        <v>0</v>
      </c>
      <c r="N36" s="171">
        <f t="shared" si="6"/>
        <v>0</v>
      </c>
      <c r="O36" s="172">
        <f t="shared" si="6"/>
        <v>0</v>
      </c>
      <c r="P36" s="302" t="s">
        <v>497</v>
      </c>
      <c r="Q36" s="363" t="s">
        <v>43</v>
      </c>
      <c r="R36" s="364" t="s">
        <v>43</v>
      </c>
      <c r="S36" s="304"/>
      <c r="W36" s="3" t="s">
        <v>79</v>
      </c>
      <c r="X36" s="1" t="s">
        <v>80</v>
      </c>
      <c r="Y36" s="23"/>
      <c r="AA36" s="32"/>
      <c r="AC36" s="24"/>
      <c r="AD36" s="24"/>
      <c r="AE36" s="24"/>
      <c r="AF36" s="24"/>
      <c r="AG36" s="24"/>
      <c r="AH36" s="24"/>
      <c r="AI36" s="46"/>
    </row>
    <row r="37" spans="1:35" ht="18" customHeight="1">
      <c r="A37" s="353" t="s">
        <v>81</v>
      </c>
      <c r="B37" s="285" t="s">
        <v>82</v>
      </c>
      <c r="C37" s="354" t="s">
        <v>20</v>
      </c>
      <c r="D37" s="216" t="s">
        <v>28</v>
      </c>
      <c r="E37" s="355">
        <v>2976</v>
      </c>
      <c r="F37" s="177">
        <v>243</v>
      </c>
      <c r="G37" s="361">
        <v>38538</v>
      </c>
      <c r="H37" s="167">
        <v>14</v>
      </c>
      <c r="I37" s="357">
        <v>8</v>
      </c>
      <c r="J37" s="181">
        <v>0</v>
      </c>
      <c r="K37" s="182">
        <v>0</v>
      </c>
      <c r="L37" s="156">
        <v>1.6</v>
      </c>
      <c r="M37" s="358">
        <v>0.7</v>
      </c>
      <c r="N37" s="171">
        <f t="shared" si="6"/>
        <v>15.6</v>
      </c>
      <c r="O37" s="172">
        <f t="shared" si="6"/>
        <v>8.6999999999999993</v>
      </c>
      <c r="P37" s="302" t="s">
        <v>497</v>
      </c>
      <c r="Q37" s="363" t="s">
        <v>43</v>
      </c>
      <c r="R37" s="364" t="s">
        <v>43</v>
      </c>
      <c r="S37" s="304"/>
      <c r="W37" s="3" t="s">
        <v>81</v>
      </c>
      <c r="X37" s="1" t="s">
        <v>82</v>
      </c>
      <c r="Y37" s="23"/>
      <c r="AA37" s="32"/>
      <c r="AC37" s="24"/>
      <c r="AD37" s="24"/>
      <c r="AE37" s="24"/>
      <c r="AF37" s="24"/>
      <c r="AG37" s="24"/>
      <c r="AH37" s="24"/>
      <c r="AI37" s="46"/>
    </row>
    <row r="38" spans="1:35" ht="18" customHeight="1">
      <c r="A38" s="353" t="s">
        <v>83</v>
      </c>
      <c r="B38" s="285" t="s">
        <v>84</v>
      </c>
      <c r="C38" s="354" t="s">
        <v>60</v>
      </c>
      <c r="D38" s="216" t="s">
        <v>28</v>
      </c>
      <c r="E38" s="355">
        <v>305</v>
      </c>
      <c r="F38" s="177">
        <v>48</v>
      </c>
      <c r="G38" s="361">
        <v>39173</v>
      </c>
      <c r="H38" s="167">
        <v>0</v>
      </c>
      <c r="I38" s="357">
        <v>0</v>
      </c>
      <c r="J38" s="181">
        <v>0</v>
      </c>
      <c r="K38" s="182">
        <v>0</v>
      </c>
      <c r="L38" s="156">
        <v>0</v>
      </c>
      <c r="M38" s="358">
        <v>0</v>
      </c>
      <c r="N38" s="171">
        <f t="shared" si="6"/>
        <v>0</v>
      </c>
      <c r="O38" s="172">
        <f t="shared" si="6"/>
        <v>0</v>
      </c>
      <c r="P38" s="302" t="s">
        <v>497</v>
      </c>
      <c r="Q38" s="363" t="s">
        <v>43</v>
      </c>
      <c r="R38" s="364" t="s">
        <v>43</v>
      </c>
      <c r="S38" s="304"/>
      <c r="W38" s="3" t="s">
        <v>83</v>
      </c>
      <c r="X38" s="1" t="s">
        <v>84</v>
      </c>
      <c r="Y38" s="23"/>
      <c r="AA38" s="32"/>
      <c r="AC38" s="24"/>
      <c r="AD38" s="24"/>
      <c r="AE38" s="24"/>
      <c r="AF38" s="24"/>
      <c r="AG38" s="24"/>
      <c r="AH38" s="24"/>
      <c r="AI38" s="46"/>
    </row>
    <row r="39" spans="1:35" ht="18" customHeight="1">
      <c r="A39" s="353" t="s">
        <v>85</v>
      </c>
      <c r="B39" s="285" t="s">
        <v>86</v>
      </c>
      <c r="C39" s="354" t="s">
        <v>20</v>
      </c>
      <c r="D39" s="216" t="s">
        <v>28</v>
      </c>
      <c r="E39" s="355">
        <v>2114</v>
      </c>
      <c r="F39" s="177">
        <v>146</v>
      </c>
      <c r="G39" s="361">
        <v>39569</v>
      </c>
      <c r="H39" s="167">
        <v>8</v>
      </c>
      <c r="I39" s="357">
        <v>4</v>
      </c>
      <c r="J39" s="181">
        <v>0</v>
      </c>
      <c r="K39" s="182">
        <v>0</v>
      </c>
      <c r="L39" s="156">
        <v>0.9</v>
      </c>
      <c r="M39" s="358">
        <v>0.9</v>
      </c>
      <c r="N39" s="171">
        <f t="shared" si="6"/>
        <v>8.9</v>
      </c>
      <c r="O39" s="172">
        <f t="shared" si="6"/>
        <v>4.9000000000000004</v>
      </c>
      <c r="P39" s="302" t="s">
        <v>497</v>
      </c>
      <c r="Q39" s="363" t="s">
        <v>43</v>
      </c>
      <c r="R39" s="364" t="s">
        <v>43</v>
      </c>
      <c r="S39" s="304"/>
      <c r="W39" s="3" t="s">
        <v>85</v>
      </c>
      <c r="X39" s="1" t="s">
        <v>86</v>
      </c>
      <c r="Y39" s="23"/>
      <c r="AA39" s="32"/>
      <c r="AC39" s="24"/>
      <c r="AD39" s="24"/>
      <c r="AE39" s="24"/>
      <c r="AF39" s="24"/>
      <c r="AG39" s="24"/>
      <c r="AH39" s="24"/>
      <c r="AI39" s="46"/>
    </row>
    <row r="40" spans="1:35" ht="18" customHeight="1">
      <c r="A40" s="353" t="s">
        <v>87</v>
      </c>
      <c r="B40" s="285" t="s">
        <v>88</v>
      </c>
      <c r="C40" s="354" t="s">
        <v>20</v>
      </c>
      <c r="D40" s="216" t="s">
        <v>28</v>
      </c>
      <c r="E40" s="355">
        <v>504</v>
      </c>
      <c r="F40" s="177">
        <v>15</v>
      </c>
      <c r="G40" s="361">
        <v>36708</v>
      </c>
      <c r="H40" s="167">
        <v>0</v>
      </c>
      <c r="I40" s="357">
        <v>0</v>
      </c>
      <c r="J40" s="181">
        <v>0</v>
      </c>
      <c r="K40" s="182">
        <v>0</v>
      </c>
      <c r="L40" s="156">
        <v>0</v>
      </c>
      <c r="M40" s="358">
        <v>0</v>
      </c>
      <c r="N40" s="171">
        <f t="shared" si="6"/>
        <v>0</v>
      </c>
      <c r="O40" s="172">
        <f t="shared" si="6"/>
        <v>0</v>
      </c>
      <c r="P40" s="302" t="s">
        <v>497</v>
      </c>
      <c r="Q40" s="363" t="s">
        <v>43</v>
      </c>
      <c r="R40" s="364" t="s">
        <v>43</v>
      </c>
      <c r="S40" s="304"/>
      <c r="W40" s="3" t="s">
        <v>87</v>
      </c>
      <c r="X40" s="1" t="s">
        <v>88</v>
      </c>
      <c r="Y40" s="23"/>
      <c r="AA40" s="32"/>
      <c r="AC40" s="24"/>
      <c r="AD40" s="24"/>
      <c r="AE40" s="24"/>
      <c r="AF40" s="24"/>
      <c r="AG40" s="24"/>
      <c r="AH40" s="24"/>
      <c r="AI40" s="46"/>
    </row>
    <row r="41" spans="1:35" ht="18" customHeight="1">
      <c r="A41" s="353" t="s">
        <v>89</v>
      </c>
      <c r="B41" s="285" t="s">
        <v>499</v>
      </c>
      <c r="C41" s="354" t="s">
        <v>20</v>
      </c>
      <c r="D41" s="216" t="s">
        <v>28</v>
      </c>
      <c r="E41" s="355">
        <v>1296</v>
      </c>
      <c r="F41" s="177">
        <v>78</v>
      </c>
      <c r="G41" s="361">
        <v>41278</v>
      </c>
      <c r="H41" s="167">
        <v>16</v>
      </c>
      <c r="I41" s="357">
        <v>7</v>
      </c>
      <c r="J41" s="181">
        <v>0</v>
      </c>
      <c r="K41" s="182">
        <v>0</v>
      </c>
      <c r="L41" s="156">
        <v>0</v>
      </c>
      <c r="M41" s="358">
        <v>0</v>
      </c>
      <c r="N41" s="171">
        <f t="shared" si="6"/>
        <v>16</v>
      </c>
      <c r="O41" s="172">
        <f t="shared" si="6"/>
        <v>7</v>
      </c>
      <c r="P41" s="302" t="s">
        <v>497</v>
      </c>
      <c r="Q41" s="363" t="s">
        <v>43</v>
      </c>
      <c r="R41" s="364" t="s">
        <v>43</v>
      </c>
      <c r="S41" s="304"/>
      <c r="W41" s="3" t="s">
        <v>89</v>
      </c>
      <c r="X41" s="1" t="s">
        <v>499</v>
      </c>
      <c r="Y41" s="23"/>
      <c r="AA41" s="32"/>
      <c r="AC41" s="24"/>
      <c r="AD41" s="24"/>
      <c r="AE41" s="24"/>
      <c r="AF41" s="24"/>
      <c r="AG41" s="24"/>
      <c r="AH41" s="24"/>
      <c r="AI41" s="46"/>
    </row>
    <row r="42" spans="1:35" ht="18" customHeight="1">
      <c r="A42" s="353" t="s">
        <v>90</v>
      </c>
      <c r="B42" s="285" t="s">
        <v>91</v>
      </c>
      <c r="C42" s="354" t="s">
        <v>20</v>
      </c>
      <c r="D42" s="216" t="s">
        <v>28</v>
      </c>
      <c r="E42" s="355">
        <v>1315</v>
      </c>
      <c r="F42" s="177">
        <v>20</v>
      </c>
      <c r="G42" s="361">
        <v>31260</v>
      </c>
      <c r="H42" s="167">
        <v>0</v>
      </c>
      <c r="I42" s="357">
        <v>0</v>
      </c>
      <c r="J42" s="181">
        <v>0</v>
      </c>
      <c r="K42" s="182">
        <v>0</v>
      </c>
      <c r="L42" s="156">
        <v>0</v>
      </c>
      <c r="M42" s="358">
        <v>0</v>
      </c>
      <c r="N42" s="171">
        <f t="shared" si="6"/>
        <v>0</v>
      </c>
      <c r="O42" s="172">
        <f t="shared" si="6"/>
        <v>0</v>
      </c>
      <c r="P42" s="302" t="s">
        <v>497</v>
      </c>
      <c r="Q42" s="363" t="s">
        <v>43</v>
      </c>
      <c r="R42" s="364" t="s">
        <v>43</v>
      </c>
      <c r="S42" s="304"/>
      <c r="W42" s="3" t="s">
        <v>90</v>
      </c>
      <c r="X42" s="1" t="s">
        <v>91</v>
      </c>
      <c r="Y42" s="23"/>
      <c r="AA42" s="32"/>
      <c r="AC42" s="24"/>
      <c r="AD42" s="24"/>
      <c r="AE42" s="24"/>
      <c r="AF42" s="24"/>
      <c r="AG42" s="24"/>
      <c r="AH42" s="24"/>
      <c r="AI42" s="46"/>
    </row>
    <row r="43" spans="1:35" s="50" customFormat="1" ht="18" customHeight="1">
      <c r="A43" s="366" t="s">
        <v>92</v>
      </c>
      <c r="B43" s="367" t="s">
        <v>93</v>
      </c>
      <c r="C43" s="368"/>
      <c r="D43" s="369"/>
      <c r="E43" s="370"/>
      <c r="F43" s="371"/>
      <c r="G43" s="372"/>
      <c r="H43" s="373">
        <f>SUM(H44:H52)</f>
        <v>15</v>
      </c>
      <c r="I43" s="374">
        <f t="shared" ref="I43:M43" si="7">SUM(I44:I52)</f>
        <v>6</v>
      </c>
      <c r="J43" s="373">
        <f t="shared" si="7"/>
        <v>0</v>
      </c>
      <c r="K43" s="374">
        <f t="shared" si="7"/>
        <v>0</v>
      </c>
      <c r="L43" s="375">
        <f t="shared" si="7"/>
        <v>8.3000000000000007</v>
      </c>
      <c r="M43" s="375">
        <f t="shared" si="7"/>
        <v>6.1</v>
      </c>
      <c r="N43" s="376">
        <f>+H43+J43+L43</f>
        <v>23.3</v>
      </c>
      <c r="O43" s="377">
        <f>+I43+K43+M43</f>
        <v>12.1</v>
      </c>
      <c r="P43" s="378"/>
      <c r="Q43" s="148">
        <f>SUM(Q44:Q52)</f>
        <v>76.409666666666652</v>
      </c>
      <c r="R43" s="379">
        <f>SUM(R44:R52)</f>
        <v>28.297163082437276</v>
      </c>
      <c r="S43" s="380"/>
      <c r="W43" s="49" t="s">
        <v>92</v>
      </c>
      <c r="X43" s="4" t="s">
        <v>93</v>
      </c>
      <c r="Y43" s="44">
        <f t="shared" ref="Y43:AF43" si="8">+H43</f>
        <v>15</v>
      </c>
      <c r="Z43" s="45">
        <f t="shared" si="8"/>
        <v>6</v>
      </c>
      <c r="AA43" s="32">
        <f t="shared" si="8"/>
        <v>0</v>
      </c>
      <c r="AB43" s="45">
        <f t="shared" si="8"/>
        <v>0</v>
      </c>
      <c r="AC43" s="24">
        <f t="shared" si="8"/>
        <v>8.3000000000000007</v>
      </c>
      <c r="AD43" s="24">
        <f t="shared" si="8"/>
        <v>6.1</v>
      </c>
      <c r="AE43" s="24">
        <f t="shared" si="8"/>
        <v>23.3</v>
      </c>
      <c r="AF43" s="24">
        <f t="shared" si="8"/>
        <v>12.1</v>
      </c>
      <c r="AG43" s="24"/>
      <c r="AH43" s="24">
        <f>+Q43</f>
        <v>76.409666666666652</v>
      </c>
      <c r="AI43" s="46">
        <f>+R43</f>
        <v>28.297163082437276</v>
      </c>
    </row>
    <row r="44" spans="1:35" ht="18" customHeight="1">
      <c r="A44" s="270" t="s">
        <v>94</v>
      </c>
      <c r="B44" s="56" t="s">
        <v>93</v>
      </c>
      <c r="C44" s="272" t="s">
        <v>20</v>
      </c>
      <c r="D44" s="216" t="s">
        <v>21</v>
      </c>
      <c r="E44" s="355">
        <v>2376</v>
      </c>
      <c r="F44" s="177">
        <v>161</v>
      </c>
      <c r="G44" s="381">
        <v>29739</v>
      </c>
      <c r="H44" s="274">
        <v>15</v>
      </c>
      <c r="I44" s="382">
        <v>6</v>
      </c>
      <c r="J44" s="274">
        <v>0</v>
      </c>
      <c r="K44" s="382">
        <v>0</v>
      </c>
      <c r="L44" s="383">
        <v>8.3000000000000007</v>
      </c>
      <c r="M44" s="384">
        <v>6.1</v>
      </c>
      <c r="N44" s="279">
        <f t="shared" ref="N44:O52" si="9">+H44+J44+L44</f>
        <v>23.3</v>
      </c>
      <c r="O44" s="172">
        <f t="shared" si="9"/>
        <v>12.1</v>
      </c>
      <c r="P44" s="281" t="s">
        <v>514</v>
      </c>
      <c r="Q44" s="385">
        <v>33.9</v>
      </c>
      <c r="R44" s="386">
        <v>17.496774193548386</v>
      </c>
      <c r="S44" s="283"/>
      <c r="W44" s="3" t="s">
        <v>94</v>
      </c>
      <c r="X44" s="1" t="s">
        <v>93</v>
      </c>
      <c r="Y44" s="47"/>
      <c r="Z44" s="48"/>
      <c r="AA44" s="32"/>
      <c r="AB44" s="48"/>
      <c r="AC44" s="24"/>
      <c r="AD44" s="24"/>
      <c r="AE44" s="24"/>
      <c r="AF44" s="24"/>
      <c r="AG44" s="24"/>
      <c r="AH44" s="24"/>
      <c r="AI44" s="46"/>
    </row>
    <row r="45" spans="1:35" ht="18" customHeight="1">
      <c r="A45" s="270" t="s">
        <v>96</v>
      </c>
      <c r="B45" s="56" t="s">
        <v>97</v>
      </c>
      <c r="C45" s="272" t="s">
        <v>60</v>
      </c>
      <c r="D45" s="216" t="s">
        <v>28</v>
      </c>
      <c r="E45" s="355">
        <v>242</v>
      </c>
      <c r="F45" s="177">
        <v>18</v>
      </c>
      <c r="G45" s="381">
        <v>38734</v>
      </c>
      <c r="H45" s="274">
        <v>0</v>
      </c>
      <c r="I45" s="382">
        <v>0</v>
      </c>
      <c r="J45" s="274">
        <v>0</v>
      </c>
      <c r="K45" s="382">
        <v>0</v>
      </c>
      <c r="L45" s="383">
        <v>0</v>
      </c>
      <c r="M45" s="384">
        <v>0</v>
      </c>
      <c r="N45" s="279">
        <f t="shared" si="9"/>
        <v>0</v>
      </c>
      <c r="O45" s="172">
        <f t="shared" si="9"/>
        <v>0</v>
      </c>
      <c r="P45" s="281" t="s">
        <v>514</v>
      </c>
      <c r="Q45" s="385">
        <v>8.3283333333333331</v>
      </c>
      <c r="R45" s="386">
        <v>1.6656666666666666</v>
      </c>
      <c r="S45" s="283"/>
      <c r="W45" s="3" t="s">
        <v>96</v>
      </c>
      <c r="X45" s="1" t="s">
        <v>97</v>
      </c>
      <c r="Y45" s="23"/>
      <c r="AA45" s="32"/>
      <c r="AC45" s="24"/>
      <c r="AD45" s="24"/>
      <c r="AE45" s="24"/>
      <c r="AF45" s="24"/>
      <c r="AG45" s="24"/>
      <c r="AH45" s="24"/>
      <c r="AI45" s="46"/>
    </row>
    <row r="46" spans="1:35" ht="18" customHeight="1">
      <c r="A46" s="270" t="s">
        <v>98</v>
      </c>
      <c r="B46" s="56" t="s">
        <v>99</v>
      </c>
      <c r="C46" s="272" t="s">
        <v>60</v>
      </c>
      <c r="D46" s="216" t="s">
        <v>28</v>
      </c>
      <c r="E46" s="355">
        <v>479</v>
      </c>
      <c r="F46" s="177">
        <v>68</v>
      </c>
      <c r="G46" s="381">
        <v>39462</v>
      </c>
      <c r="H46" s="274">
        <v>0</v>
      </c>
      <c r="I46" s="382">
        <v>0</v>
      </c>
      <c r="J46" s="274">
        <v>0</v>
      </c>
      <c r="K46" s="382">
        <v>0</v>
      </c>
      <c r="L46" s="383">
        <v>0</v>
      </c>
      <c r="M46" s="384">
        <v>0</v>
      </c>
      <c r="N46" s="279">
        <f t="shared" si="9"/>
        <v>0</v>
      </c>
      <c r="O46" s="172">
        <f t="shared" si="9"/>
        <v>0</v>
      </c>
      <c r="P46" s="281" t="s">
        <v>514</v>
      </c>
      <c r="Q46" s="385">
        <v>8.9860000000000007</v>
      </c>
      <c r="R46" s="386">
        <v>2.5674285714285716</v>
      </c>
      <c r="S46" s="283"/>
      <c r="W46" s="3" t="s">
        <v>98</v>
      </c>
      <c r="X46" s="1" t="s">
        <v>99</v>
      </c>
      <c r="Y46" s="51"/>
      <c r="AA46" s="32"/>
      <c r="AC46" s="24"/>
      <c r="AD46" s="24"/>
      <c r="AE46" s="24"/>
      <c r="AF46" s="24"/>
      <c r="AG46" s="24"/>
      <c r="AH46" s="24"/>
      <c r="AI46" s="46"/>
    </row>
    <row r="47" spans="1:35" ht="18" customHeight="1">
      <c r="A47" s="270" t="s">
        <v>100</v>
      </c>
      <c r="B47" s="56" t="s">
        <v>101</v>
      </c>
      <c r="C47" s="272" t="s">
        <v>60</v>
      </c>
      <c r="D47" s="216" t="s">
        <v>28</v>
      </c>
      <c r="E47" s="355">
        <v>164</v>
      </c>
      <c r="F47" s="177">
        <v>11</v>
      </c>
      <c r="G47" s="381">
        <v>31916</v>
      </c>
      <c r="H47" s="274">
        <v>0</v>
      </c>
      <c r="I47" s="382">
        <v>0</v>
      </c>
      <c r="J47" s="274">
        <v>0</v>
      </c>
      <c r="K47" s="382">
        <v>0</v>
      </c>
      <c r="L47" s="383">
        <v>0</v>
      </c>
      <c r="M47" s="384">
        <v>0</v>
      </c>
      <c r="N47" s="279">
        <f t="shared" si="9"/>
        <v>0</v>
      </c>
      <c r="O47" s="172">
        <f t="shared" si="9"/>
        <v>0</v>
      </c>
      <c r="P47" s="281" t="s">
        <v>514</v>
      </c>
      <c r="Q47" s="385">
        <v>4.9039999999999999</v>
      </c>
      <c r="R47" s="386">
        <v>0.70057142857142851</v>
      </c>
      <c r="S47" s="283"/>
      <c r="W47" s="3" t="s">
        <v>100</v>
      </c>
      <c r="X47" s="1" t="s">
        <v>101</v>
      </c>
      <c r="Y47" s="51"/>
      <c r="AA47" s="32"/>
      <c r="AC47" s="24"/>
      <c r="AD47" s="24"/>
      <c r="AE47" s="24"/>
      <c r="AF47" s="24"/>
      <c r="AG47" s="24"/>
      <c r="AH47" s="24"/>
      <c r="AI47" s="46"/>
    </row>
    <row r="48" spans="1:35" ht="18" customHeight="1">
      <c r="A48" s="270" t="s">
        <v>102</v>
      </c>
      <c r="B48" s="56" t="s">
        <v>103</v>
      </c>
      <c r="C48" s="272" t="s">
        <v>60</v>
      </c>
      <c r="D48" s="216" t="s">
        <v>28</v>
      </c>
      <c r="E48" s="355">
        <v>391</v>
      </c>
      <c r="F48" s="177">
        <v>40</v>
      </c>
      <c r="G48" s="381">
        <v>31727</v>
      </c>
      <c r="H48" s="274">
        <v>0</v>
      </c>
      <c r="I48" s="382">
        <v>0</v>
      </c>
      <c r="J48" s="274">
        <v>0</v>
      </c>
      <c r="K48" s="382">
        <v>0</v>
      </c>
      <c r="L48" s="383">
        <v>0</v>
      </c>
      <c r="M48" s="384">
        <v>0</v>
      </c>
      <c r="N48" s="279">
        <f t="shared" si="9"/>
        <v>0</v>
      </c>
      <c r="O48" s="172">
        <f t="shared" si="9"/>
        <v>0</v>
      </c>
      <c r="P48" s="281" t="s">
        <v>514</v>
      </c>
      <c r="Q48" s="385">
        <v>4.4703333333333335</v>
      </c>
      <c r="R48" s="386">
        <v>1.8</v>
      </c>
      <c r="S48" s="283"/>
      <c r="W48" s="3" t="s">
        <v>102</v>
      </c>
      <c r="X48" s="1" t="s">
        <v>103</v>
      </c>
      <c r="Y48" s="23"/>
      <c r="AA48" s="32"/>
      <c r="AC48" s="24"/>
      <c r="AD48" s="24"/>
      <c r="AE48" s="24"/>
      <c r="AF48" s="24"/>
      <c r="AG48" s="24"/>
      <c r="AH48" s="24"/>
      <c r="AI48" s="46"/>
    </row>
    <row r="49" spans="1:35" ht="18" customHeight="1">
      <c r="A49" s="270" t="s">
        <v>104</v>
      </c>
      <c r="B49" s="56" t="s">
        <v>105</v>
      </c>
      <c r="C49" s="272" t="s">
        <v>60</v>
      </c>
      <c r="D49" s="216" t="s">
        <v>28</v>
      </c>
      <c r="E49" s="355">
        <v>284</v>
      </c>
      <c r="F49" s="177">
        <v>58</v>
      </c>
      <c r="G49" s="381">
        <v>38465</v>
      </c>
      <c r="H49" s="274">
        <v>0</v>
      </c>
      <c r="I49" s="382">
        <v>0</v>
      </c>
      <c r="J49" s="274">
        <v>0</v>
      </c>
      <c r="K49" s="382">
        <v>0</v>
      </c>
      <c r="L49" s="383">
        <v>0</v>
      </c>
      <c r="M49" s="384">
        <v>0</v>
      </c>
      <c r="N49" s="279">
        <f t="shared" si="9"/>
        <v>0</v>
      </c>
      <c r="O49" s="172">
        <f t="shared" si="9"/>
        <v>0</v>
      </c>
      <c r="P49" s="281" t="s">
        <v>514</v>
      </c>
      <c r="Q49" s="385">
        <v>4.4450000000000003</v>
      </c>
      <c r="R49" s="386">
        <v>0.88900000000000001</v>
      </c>
      <c r="S49" s="283"/>
      <c r="W49" s="3" t="s">
        <v>104</v>
      </c>
      <c r="X49" s="1" t="s">
        <v>105</v>
      </c>
      <c r="Y49" s="23"/>
      <c r="AA49" s="32"/>
      <c r="AC49" s="24"/>
      <c r="AD49" s="24"/>
      <c r="AE49" s="24"/>
      <c r="AF49" s="24"/>
      <c r="AG49" s="24"/>
      <c r="AH49" s="24"/>
      <c r="AI49" s="46"/>
    </row>
    <row r="50" spans="1:35" ht="18" customHeight="1">
      <c r="A50" s="270" t="s">
        <v>106</v>
      </c>
      <c r="B50" s="56" t="s">
        <v>107</v>
      </c>
      <c r="C50" s="272" t="s">
        <v>60</v>
      </c>
      <c r="D50" s="216" t="s">
        <v>28</v>
      </c>
      <c r="E50" s="355">
        <v>133</v>
      </c>
      <c r="F50" s="177">
        <v>20</v>
      </c>
      <c r="G50" s="381">
        <v>31180</v>
      </c>
      <c r="H50" s="274">
        <v>0</v>
      </c>
      <c r="I50" s="382">
        <v>0</v>
      </c>
      <c r="J50" s="274">
        <v>0</v>
      </c>
      <c r="K50" s="382">
        <v>0</v>
      </c>
      <c r="L50" s="383">
        <v>0</v>
      </c>
      <c r="M50" s="384">
        <v>0</v>
      </c>
      <c r="N50" s="279">
        <f t="shared" si="9"/>
        <v>0</v>
      </c>
      <c r="O50" s="172">
        <f t="shared" si="9"/>
        <v>0</v>
      </c>
      <c r="P50" s="281" t="s">
        <v>514</v>
      </c>
      <c r="Q50" s="385">
        <v>4.0766666666666671</v>
      </c>
      <c r="R50" s="386">
        <v>1.358888888888889</v>
      </c>
      <c r="S50" s="283"/>
      <c r="W50" s="3" t="s">
        <v>106</v>
      </c>
      <c r="X50" s="1" t="s">
        <v>107</v>
      </c>
      <c r="Y50" s="23"/>
      <c r="AA50" s="32"/>
      <c r="AC50" s="24"/>
      <c r="AD50" s="24"/>
      <c r="AE50" s="24"/>
      <c r="AF50" s="24"/>
      <c r="AG50" s="24"/>
      <c r="AH50" s="24"/>
      <c r="AI50" s="46"/>
    </row>
    <row r="51" spans="1:35" ht="18" customHeight="1">
      <c r="A51" s="270" t="s">
        <v>108</v>
      </c>
      <c r="B51" s="56" t="s">
        <v>109</v>
      </c>
      <c r="C51" s="272" t="s">
        <v>60</v>
      </c>
      <c r="D51" s="216" t="s">
        <v>28</v>
      </c>
      <c r="E51" s="355">
        <v>127</v>
      </c>
      <c r="F51" s="177">
        <v>8</v>
      </c>
      <c r="G51" s="381">
        <v>32273</v>
      </c>
      <c r="H51" s="274">
        <v>0</v>
      </c>
      <c r="I51" s="382">
        <v>0</v>
      </c>
      <c r="J51" s="274">
        <v>0</v>
      </c>
      <c r="K51" s="382">
        <v>0</v>
      </c>
      <c r="L51" s="383">
        <v>0</v>
      </c>
      <c r="M51" s="384">
        <v>0</v>
      </c>
      <c r="N51" s="279">
        <f t="shared" si="9"/>
        <v>0</v>
      </c>
      <c r="O51" s="172">
        <f t="shared" si="9"/>
        <v>0</v>
      </c>
      <c r="P51" s="281" t="s">
        <v>514</v>
      </c>
      <c r="Q51" s="385">
        <v>3.6616666666666666</v>
      </c>
      <c r="R51" s="386">
        <v>0</v>
      </c>
      <c r="S51" s="283"/>
      <c r="W51" s="3" t="s">
        <v>108</v>
      </c>
      <c r="X51" s="1" t="s">
        <v>109</v>
      </c>
      <c r="Y51" s="23"/>
      <c r="AA51" s="32"/>
      <c r="AC51" s="24"/>
      <c r="AD51" s="24"/>
      <c r="AE51" s="24"/>
      <c r="AF51" s="24"/>
      <c r="AG51" s="24"/>
      <c r="AH51" s="24"/>
      <c r="AI51" s="46"/>
    </row>
    <row r="52" spans="1:35" ht="18" customHeight="1">
      <c r="A52" s="270" t="s">
        <v>110</v>
      </c>
      <c r="B52" s="56" t="s">
        <v>111</v>
      </c>
      <c r="C52" s="272" t="s">
        <v>60</v>
      </c>
      <c r="D52" s="216" t="s">
        <v>28</v>
      </c>
      <c r="E52" s="355">
        <v>197</v>
      </c>
      <c r="F52" s="177">
        <v>12</v>
      </c>
      <c r="G52" s="381">
        <v>34128</v>
      </c>
      <c r="H52" s="274">
        <v>0</v>
      </c>
      <c r="I52" s="382">
        <v>0</v>
      </c>
      <c r="J52" s="274">
        <v>0</v>
      </c>
      <c r="K52" s="382">
        <v>0</v>
      </c>
      <c r="L52" s="383">
        <v>0</v>
      </c>
      <c r="M52" s="384">
        <v>0</v>
      </c>
      <c r="N52" s="279">
        <f t="shared" si="9"/>
        <v>0</v>
      </c>
      <c r="O52" s="172">
        <f t="shared" si="9"/>
        <v>0</v>
      </c>
      <c r="P52" s="281" t="s">
        <v>514</v>
      </c>
      <c r="Q52" s="385">
        <v>3.6376666666666666</v>
      </c>
      <c r="R52" s="386">
        <v>1.8188333333333333</v>
      </c>
      <c r="S52" s="283"/>
      <c r="W52" s="3" t="s">
        <v>110</v>
      </c>
      <c r="X52" s="1" t="s">
        <v>111</v>
      </c>
      <c r="Y52" s="23"/>
      <c r="AA52" s="32"/>
      <c r="AC52" s="24"/>
      <c r="AD52" s="24"/>
      <c r="AE52" s="24"/>
      <c r="AF52" s="24"/>
      <c r="AG52" s="24"/>
      <c r="AH52" s="24"/>
      <c r="AI52" s="46"/>
    </row>
    <row r="53" spans="1:35" s="50" customFormat="1" ht="18" customHeight="1">
      <c r="A53" s="387">
        <v>3</v>
      </c>
      <c r="B53" s="367" t="s">
        <v>112</v>
      </c>
      <c r="C53" s="388"/>
      <c r="D53" s="389"/>
      <c r="E53" s="370"/>
      <c r="F53" s="371"/>
      <c r="G53" s="372"/>
      <c r="H53" s="390">
        <f>SUM(H54:H60)</f>
        <v>20</v>
      </c>
      <c r="I53" s="391">
        <f t="shared" ref="I53:M53" si="10">SUM(I54:I60)</f>
        <v>11</v>
      </c>
      <c r="J53" s="390">
        <f t="shared" si="10"/>
        <v>10</v>
      </c>
      <c r="K53" s="391">
        <f t="shared" si="10"/>
        <v>3</v>
      </c>
      <c r="L53" s="392">
        <f t="shared" si="10"/>
        <v>26.5</v>
      </c>
      <c r="M53" s="375">
        <f t="shared" si="10"/>
        <v>10.7</v>
      </c>
      <c r="N53" s="392">
        <f>+H53+J53+L53</f>
        <v>56.5</v>
      </c>
      <c r="O53" s="377">
        <f>+I53+K53+M53</f>
        <v>24.7</v>
      </c>
      <c r="P53" s="393"/>
      <c r="Q53" s="394"/>
      <c r="R53" s="395"/>
      <c r="S53" s="396"/>
      <c r="W53" s="2">
        <v>3</v>
      </c>
      <c r="X53" s="4" t="s">
        <v>112</v>
      </c>
      <c r="Y53" s="23">
        <f t="shared" ref="Y53:AF53" si="11">+H53</f>
        <v>20</v>
      </c>
      <c r="Z53" s="8">
        <f t="shared" si="11"/>
        <v>11</v>
      </c>
      <c r="AA53" s="32">
        <f t="shared" si="11"/>
        <v>10</v>
      </c>
      <c r="AB53" s="8">
        <f t="shared" si="11"/>
        <v>3</v>
      </c>
      <c r="AC53" s="24">
        <f t="shared" si="11"/>
        <v>26.5</v>
      </c>
      <c r="AD53" s="24">
        <f t="shared" si="11"/>
        <v>10.7</v>
      </c>
      <c r="AE53" s="24">
        <f t="shared" si="11"/>
        <v>56.5</v>
      </c>
      <c r="AF53" s="24">
        <f t="shared" si="11"/>
        <v>24.7</v>
      </c>
      <c r="AG53" s="24"/>
      <c r="AH53" s="24">
        <f>+Q53</f>
        <v>0</v>
      </c>
      <c r="AI53" s="46">
        <f>+R53</f>
        <v>0</v>
      </c>
    </row>
    <row r="54" spans="1:35" ht="18" customHeight="1">
      <c r="A54" s="270" t="s">
        <v>113</v>
      </c>
      <c r="B54" s="56" t="s">
        <v>114</v>
      </c>
      <c r="C54" s="354" t="s">
        <v>20</v>
      </c>
      <c r="D54" s="216" t="s">
        <v>115</v>
      </c>
      <c r="E54" s="355">
        <v>2769</v>
      </c>
      <c r="F54" s="177">
        <v>96</v>
      </c>
      <c r="G54" s="397">
        <v>32081</v>
      </c>
      <c r="H54" s="181">
        <v>14</v>
      </c>
      <c r="I54" s="182">
        <v>8</v>
      </c>
      <c r="J54" s="181">
        <v>0</v>
      </c>
      <c r="K54" s="182">
        <v>0</v>
      </c>
      <c r="L54" s="169">
        <v>17</v>
      </c>
      <c r="M54" s="183">
        <v>7.2</v>
      </c>
      <c r="N54" s="171">
        <f t="shared" ref="N54:O65" si="12">+H54+J54+L54</f>
        <v>31</v>
      </c>
      <c r="O54" s="172">
        <f t="shared" si="12"/>
        <v>15.2</v>
      </c>
      <c r="P54" s="302" t="s">
        <v>515</v>
      </c>
      <c r="Q54" s="303"/>
      <c r="R54" s="229"/>
      <c r="S54" s="304"/>
      <c r="W54" s="3" t="s">
        <v>113</v>
      </c>
      <c r="X54" s="1" t="s">
        <v>114</v>
      </c>
      <c r="Y54" s="47"/>
      <c r="Z54" s="48"/>
      <c r="AA54" s="32"/>
      <c r="AB54" s="48"/>
      <c r="AC54" s="24"/>
      <c r="AD54" s="24"/>
      <c r="AE54" s="24"/>
      <c r="AF54" s="24"/>
      <c r="AG54" s="24"/>
      <c r="AH54" s="24"/>
      <c r="AI54" s="46"/>
    </row>
    <row r="55" spans="1:35" ht="18" customHeight="1">
      <c r="A55" s="270" t="s">
        <v>116</v>
      </c>
      <c r="B55" s="56" t="s">
        <v>117</v>
      </c>
      <c r="C55" s="354" t="s">
        <v>60</v>
      </c>
      <c r="D55" s="216" t="s">
        <v>28</v>
      </c>
      <c r="E55" s="355">
        <v>558</v>
      </c>
      <c r="F55" s="177">
        <v>44</v>
      </c>
      <c r="G55" s="397">
        <v>36373</v>
      </c>
      <c r="H55" s="398">
        <v>6</v>
      </c>
      <c r="I55" s="382">
        <v>3</v>
      </c>
      <c r="J55" s="398">
        <v>0</v>
      </c>
      <c r="K55" s="382">
        <v>0</v>
      </c>
      <c r="L55" s="399">
        <v>9.5</v>
      </c>
      <c r="M55" s="224">
        <v>3.5</v>
      </c>
      <c r="N55" s="171">
        <f t="shared" si="12"/>
        <v>15.5</v>
      </c>
      <c r="O55" s="172">
        <f t="shared" si="12"/>
        <v>6.5</v>
      </c>
      <c r="P55" s="302" t="s">
        <v>515</v>
      </c>
      <c r="Q55" s="303"/>
      <c r="R55" s="229"/>
      <c r="S55" s="304"/>
      <c r="W55" s="3" t="s">
        <v>116</v>
      </c>
      <c r="X55" s="1" t="s">
        <v>117</v>
      </c>
      <c r="Y55" s="23"/>
      <c r="AA55" s="32"/>
      <c r="AC55" s="24"/>
      <c r="AD55" s="24"/>
      <c r="AE55" s="24"/>
      <c r="AF55" s="24"/>
      <c r="AG55" s="24"/>
      <c r="AH55" s="24"/>
      <c r="AI55" s="46"/>
    </row>
    <row r="56" spans="1:35" ht="18" customHeight="1">
      <c r="A56" s="270" t="s">
        <v>118</v>
      </c>
      <c r="B56" s="56" t="s">
        <v>119</v>
      </c>
      <c r="C56" s="354" t="s">
        <v>27</v>
      </c>
      <c r="D56" s="216" t="s">
        <v>28</v>
      </c>
      <c r="E56" s="355">
        <v>90</v>
      </c>
      <c r="F56" s="177">
        <v>10</v>
      </c>
      <c r="G56" s="397">
        <v>29360</v>
      </c>
      <c r="H56" s="398">
        <v>0</v>
      </c>
      <c r="I56" s="382">
        <v>0</v>
      </c>
      <c r="J56" s="398">
        <v>2</v>
      </c>
      <c r="K56" s="382">
        <v>0</v>
      </c>
      <c r="L56" s="399">
        <v>0</v>
      </c>
      <c r="M56" s="386">
        <v>0</v>
      </c>
      <c r="N56" s="171">
        <f t="shared" si="12"/>
        <v>2</v>
      </c>
      <c r="O56" s="172">
        <f t="shared" si="12"/>
        <v>0</v>
      </c>
      <c r="P56" s="302" t="s">
        <v>515</v>
      </c>
      <c r="Q56" s="303"/>
      <c r="R56" s="229"/>
      <c r="S56" s="304"/>
      <c r="W56" s="3" t="s">
        <v>118</v>
      </c>
      <c r="X56" s="1" t="s">
        <v>119</v>
      </c>
      <c r="Y56" s="23"/>
      <c r="AA56" s="32"/>
      <c r="AC56" s="24"/>
      <c r="AD56" s="24"/>
      <c r="AE56" s="24"/>
      <c r="AF56" s="24"/>
      <c r="AG56" s="24"/>
      <c r="AH56" s="24"/>
      <c r="AI56" s="46"/>
    </row>
    <row r="57" spans="1:35" ht="18" customHeight="1">
      <c r="A57" s="270" t="s">
        <v>120</v>
      </c>
      <c r="B57" s="56" t="s">
        <v>121</v>
      </c>
      <c r="C57" s="354" t="s">
        <v>27</v>
      </c>
      <c r="D57" s="216" t="s">
        <v>28</v>
      </c>
      <c r="E57" s="355">
        <v>98</v>
      </c>
      <c r="F57" s="177">
        <v>8</v>
      </c>
      <c r="G57" s="397">
        <v>30803</v>
      </c>
      <c r="H57" s="398">
        <v>0</v>
      </c>
      <c r="I57" s="382">
        <v>0</v>
      </c>
      <c r="J57" s="398">
        <v>2</v>
      </c>
      <c r="K57" s="382">
        <v>1</v>
      </c>
      <c r="L57" s="399">
        <v>0</v>
      </c>
      <c r="M57" s="386">
        <v>0</v>
      </c>
      <c r="N57" s="171">
        <f t="shared" si="12"/>
        <v>2</v>
      </c>
      <c r="O57" s="172">
        <f t="shared" si="12"/>
        <v>1</v>
      </c>
      <c r="P57" s="302" t="s">
        <v>515</v>
      </c>
      <c r="Q57" s="303"/>
      <c r="R57" s="229"/>
      <c r="S57" s="304"/>
      <c r="W57" s="3" t="s">
        <v>120</v>
      </c>
      <c r="X57" s="1" t="s">
        <v>121</v>
      </c>
      <c r="Y57" s="23"/>
      <c r="AA57" s="32"/>
      <c r="AC57" s="24"/>
      <c r="AD57" s="24"/>
      <c r="AE57" s="24"/>
      <c r="AF57" s="24"/>
      <c r="AG57" s="24"/>
      <c r="AH57" s="24"/>
      <c r="AI57" s="46"/>
    </row>
    <row r="58" spans="1:35" ht="18" customHeight="1">
      <c r="A58" s="270" t="s">
        <v>122</v>
      </c>
      <c r="B58" s="56" t="s">
        <v>123</v>
      </c>
      <c r="C58" s="354" t="s">
        <v>27</v>
      </c>
      <c r="D58" s="216" t="s">
        <v>28</v>
      </c>
      <c r="E58" s="355">
        <v>80</v>
      </c>
      <c r="F58" s="177">
        <v>15</v>
      </c>
      <c r="G58" s="397">
        <v>31898</v>
      </c>
      <c r="H58" s="398">
        <v>0</v>
      </c>
      <c r="I58" s="382">
        <v>0</v>
      </c>
      <c r="J58" s="398">
        <v>2</v>
      </c>
      <c r="K58" s="382">
        <v>1</v>
      </c>
      <c r="L58" s="399">
        <v>0</v>
      </c>
      <c r="M58" s="386">
        <v>0</v>
      </c>
      <c r="N58" s="171">
        <f t="shared" si="12"/>
        <v>2</v>
      </c>
      <c r="O58" s="172">
        <f t="shared" si="12"/>
        <v>1</v>
      </c>
      <c r="P58" s="302" t="s">
        <v>515</v>
      </c>
      <c r="Q58" s="303"/>
      <c r="R58" s="229"/>
      <c r="S58" s="304"/>
      <c r="W58" s="3" t="s">
        <v>122</v>
      </c>
      <c r="X58" s="1" t="s">
        <v>123</v>
      </c>
      <c r="Y58" s="23"/>
      <c r="AA58" s="32"/>
      <c r="AC58" s="24"/>
      <c r="AD58" s="24"/>
      <c r="AE58" s="24"/>
      <c r="AF58" s="24"/>
      <c r="AG58" s="24"/>
      <c r="AH58" s="24"/>
      <c r="AI58" s="46"/>
    </row>
    <row r="59" spans="1:35" ht="18" customHeight="1">
      <c r="A59" s="270" t="s">
        <v>124</v>
      </c>
      <c r="B59" s="56" t="s">
        <v>125</v>
      </c>
      <c r="C59" s="354" t="s">
        <v>27</v>
      </c>
      <c r="D59" s="216" t="s">
        <v>28</v>
      </c>
      <c r="E59" s="355">
        <v>85</v>
      </c>
      <c r="F59" s="177">
        <v>18</v>
      </c>
      <c r="G59" s="397">
        <v>27912</v>
      </c>
      <c r="H59" s="398">
        <v>0</v>
      </c>
      <c r="I59" s="382">
        <v>0</v>
      </c>
      <c r="J59" s="181">
        <v>2</v>
      </c>
      <c r="K59" s="182">
        <v>1</v>
      </c>
      <c r="L59" s="399">
        <v>0</v>
      </c>
      <c r="M59" s="386">
        <v>0</v>
      </c>
      <c r="N59" s="171">
        <f t="shared" si="12"/>
        <v>2</v>
      </c>
      <c r="O59" s="172">
        <f t="shared" si="12"/>
        <v>1</v>
      </c>
      <c r="P59" s="302" t="s">
        <v>515</v>
      </c>
      <c r="Q59" s="303"/>
      <c r="R59" s="229"/>
      <c r="S59" s="304"/>
      <c r="W59" s="3" t="s">
        <v>124</v>
      </c>
      <c r="X59" s="1" t="s">
        <v>125</v>
      </c>
      <c r="Y59" s="23"/>
      <c r="AA59" s="32"/>
      <c r="AC59" s="24"/>
      <c r="AD59" s="24"/>
      <c r="AE59" s="24"/>
      <c r="AF59" s="24"/>
      <c r="AG59" s="24"/>
      <c r="AH59" s="24"/>
      <c r="AI59" s="46"/>
    </row>
    <row r="60" spans="1:35" ht="18" customHeight="1">
      <c r="A60" s="270" t="s">
        <v>126</v>
      </c>
      <c r="B60" s="56" t="s">
        <v>127</v>
      </c>
      <c r="C60" s="354" t="s">
        <v>27</v>
      </c>
      <c r="D60" s="216" t="s">
        <v>28</v>
      </c>
      <c r="E60" s="355">
        <v>98</v>
      </c>
      <c r="F60" s="177">
        <v>20</v>
      </c>
      <c r="G60" s="397">
        <v>30437</v>
      </c>
      <c r="H60" s="398">
        <v>0</v>
      </c>
      <c r="I60" s="382">
        <v>0</v>
      </c>
      <c r="J60" s="398">
        <v>2</v>
      </c>
      <c r="K60" s="382">
        <v>0</v>
      </c>
      <c r="L60" s="399">
        <v>0</v>
      </c>
      <c r="M60" s="386">
        <v>0</v>
      </c>
      <c r="N60" s="171">
        <f t="shared" si="12"/>
        <v>2</v>
      </c>
      <c r="O60" s="172">
        <f t="shared" si="12"/>
        <v>0</v>
      </c>
      <c r="P60" s="302" t="s">
        <v>515</v>
      </c>
      <c r="Q60" s="303"/>
      <c r="R60" s="229"/>
      <c r="S60" s="304"/>
      <c r="W60" s="3" t="s">
        <v>126</v>
      </c>
      <c r="X60" s="1" t="s">
        <v>127</v>
      </c>
      <c r="Y60" s="23"/>
      <c r="AA60" s="32"/>
      <c r="AC60" s="24"/>
      <c r="AD60" s="24"/>
      <c r="AE60" s="24"/>
      <c r="AF60" s="24"/>
      <c r="AG60" s="24"/>
      <c r="AH60" s="24"/>
      <c r="AI60" s="46"/>
    </row>
    <row r="61" spans="1:35" s="50" customFormat="1" ht="18" customHeight="1">
      <c r="A61" s="366">
        <v>4</v>
      </c>
      <c r="B61" s="367" t="s">
        <v>128</v>
      </c>
      <c r="C61" s="368"/>
      <c r="D61" s="369"/>
      <c r="E61" s="370"/>
      <c r="F61" s="371"/>
      <c r="G61" s="372"/>
      <c r="H61" s="373">
        <f>SUM(H62:H65)</f>
        <v>10</v>
      </c>
      <c r="I61" s="374">
        <f t="shared" ref="I61:M61" si="13">SUM(I62:I65)</f>
        <v>3</v>
      </c>
      <c r="J61" s="373">
        <f t="shared" si="13"/>
        <v>0</v>
      </c>
      <c r="K61" s="374">
        <f t="shared" si="13"/>
        <v>0</v>
      </c>
      <c r="L61" s="376">
        <f t="shared" si="13"/>
        <v>19.899999999999999</v>
      </c>
      <c r="M61" s="375">
        <f t="shared" si="13"/>
        <v>4.4000000000000004</v>
      </c>
      <c r="N61" s="376">
        <f t="shared" si="12"/>
        <v>29.9</v>
      </c>
      <c r="O61" s="377">
        <f t="shared" si="12"/>
        <v>7.4</v>
      </c>
      <c r="P61" s="378"/>
      <c r="Q61" s="148">
        <f>SUM(Q62:Q65)</f>
        <v>41.3</v>
      </c>
      <c r="R61" s="379">
        <f>SUM(R62:R65)</f>
        <v>30.9</v>
      </c>
      <c r="S61" s="380"/>
      <c r="W61" s="49">
        <v>4</v>
      </c>
      <c r="X61" s="4" t="s">
        <v>128</v>
      </c>
      <c r="Y61" s="23">
        <f t="shared" ref="Y61:AF61" si="14">+H61</f>
        <v>10</v>
      </c>
      <c r="Z61" s="8">
        <f t="shared" si="14"/>
        <v>3</v>
      </c>
      <c r="AA61" s="32">
        <f t="shared" si="14"/>
        <v>0</v>
      </c>
      <c r="AB61" s="8">
        <f t="shared" si="14"/>
        <v>0</v>
      </c>
      <c r="AC61" s="24">
        <f t="shared" si="14"/>
        <v>19.899999999999999</v>
      </c>
      <c r="AD61" s="24">
        <f t="shared" si="14"/>
        <v>4.4000000000000004</v>
      </c>
      <c r="AE61" s="24">
        <f t="shared" si="14"/>
        <v>29.9</v>
      </c>
      <c r="AF61" s="24">
        <f t="shared" si="14"/>
        <v>7.4</v>
      </c>
      <c r="AG61" s="24"/>
      <c r="AH61" s="24">
        <f>+Q61</f>
        <v>41.3</v>
      </c>
      <c r="AI61" s="46">
        <f>+R61</f>
        <v>30.9</v>
      </c>
    </row>
    <row r="62" spans="1:35" ht="18" customHeight="1">
      <c r="A62" s="270" t="s">
        <v>129</v>
      </c>
      <c r="B62" s="56" t="s">
        <v>130</v>
      </c>
      <c r="C62" s="400" t="s">
        <v>20</v>
      </c>
      <c r="D62" s="216" t="s">
        <v>28</v>
      </c>
      <c r="E62" s="355">
        <v>1934</v>
      </c>
      <c r="F62" s="177">
        <v>70</v>
      </c>
      <c r="G62" s="297">
        <v>31148</v>
      </c>
      <c r="H62" s="401">
        <v>10</v>
      </c>
      <c r="I62" s="306">
        <v>3</v>
      </c>
      <c r="J62" s="274">
        <v>0</v>
      </c>
      <c r="K62" s="382">
        <v>0</v>
      </c>
      <c r="L62" s="383">
        <v>19.899999999999999</v>
      </c>
      <c r="M62" s="384">
        <v>4.4000000000000004</v>
      </c>
      <c r="N62" s="279">
        <f t="shared" si="12"/>
        <v>29.9</v>
      </c>
      <c r="O62" s="172">
        <f t="shared" si="12"/>
        <v>7.4</v>
      </c>
      <c r="P62" s="281" t="s">
        <v>515</v>
      </c>
      <c r="Q62" s="402"/>
      <c r="R62" s="229"/>
      <c r="S62" s="283"/>
      <c r="W62" s="3" t="s">
        <v>129</v>
      </c>
      <c r="X62" s="1" t="s">
        <v>130</v>
      </c>
      <c r="Y62" s="47"/>
      <c r="Z62" s="48"/>
      <c r="AA62" s="32"/>
      <c r="AB62" s="48"/>
      <c r="AC62" s="24"/>
      <c r="AD62" s="24"/>
      <c r="AE62" s="24"/>
      <c r="AF62" s="24"/>
      <c r="AG62" s="24"/>
      <c r="AH62" s="24"/>
      <c r="AI62" s="46"/>
    </row>
    <row r="63" spans="1:35" ht="18" customHeight="1">
      <c r="A63" s="270" t="s">
        <v>131</v>
      </c>
      <c r="B63" s="56" t="s">
        <v>132</v>
      </c>
      <c r="C63" s="400" t="s">
        <v>60</v>
      </c>
      <c r="D63" s="216" t="s">
        <v>21</v>
      </c>
      <c r="E63" s="355">
        <v>2120</v>
      </c>
      <c r="F63" s="177">
        <v>74</v>
      </c>
      <c r="G63" s="297">
        <v>34097</v>
      </c>
      <c r="H63" s="401">
        <v>0</v>
      </c>
      <c r="I63" s="306">
        <v>0</v>
      </c>
      <c r="J63" s="274">
        <v>0</v>
      </c>
      <c r="K63" s="382">
        <v>0</v>
      </c>
      <c r="L63" s="403">
        <v>0</v>
      </c>
      <c r="M63" s="386">
        <v>0</v>
      </c>
      <c r="N63" s="279">
        <f t="shared" si="12"/>
        <v>0</v>
      </c>
      <c r="O63" s="172">
        <f t="shared" si="12"/>
        <v>0</v>
      </c>
      <c r="P63" s="281" t="s">
        <v>488</v>
      </c>
      <c r="Q63" s="402">
        <v>16.7</v>
      </c>
      <c r="R63" s="229">
        <v>12</v>
      </c>
      <c r="S63" s="304" t="s">
        <v>141</v>
      </c>
      <c r="W63" s="3" t="s">
        <v>131</v>
      </c>
      <c r="X63" s="1" t="s">
        <v>132</v>
      </c>
      <c r="Y63" s="23"/>
      <c r="AA63" s="32"/>
      <c r="AC63" s="24"/>
      <c r="AD63" s="24"/>
      <c r="AE63" s="24"/>
      <c r="AF63" s="24"/>
      <c r="AG63" s="24"/>
      <c r="AH63" s="24"/>
      <c r="AI63" s="46"/>
    </row>
    <row r="64" spans="1:35" ht="18" customHeight="1">
      <c r="A64" s="270" t="s">
        <v>135</v>
      </c>
      <c r="B64" s="56" t="s">
        <v>136</v>
      </c>
      <c r="C64" s="400" t="s">
        <v>60</v>
      </c>
      <c r="D64" s="216" t="s">
        <v>28</v>
      </c>
      <c r="E64" s="355">
        <v>308</v>
      </c>
      <c r="F64" s="177">
        <v>16</v>
      </c>
      <c r="G64" s="297">
        <v>34529</v>
      </c>
      <c r="H64" s="401">
        <v>0</v>
      </c>
      <c r="I64" s="306">
        <v>0</v>
      </c>
      <c r="J64" s="274">
        <v>0</v>
      </c>
      <c r="K64" s="382">
        <v>0</v>
      </c>
      <c r="L64" s="403">
        <v>0</v>
      </c>
      <c r="M64" s="386">
        <v>0</v>
      </c>
      <c r="N64" s="279">
        <f t="shared" si="12"/>
        <v>0</v>
      </c>
      <c r="O64" s="172">
        <f t="shared" si="12"/>
        <v>0</v>
      </c>
      <c r="P64" s="281" t="s">
        <v>497</v>
      </c>
      <c r="Q64" s="402">
        <v>7.9</v>
      </c>
      <c r="R64" s="229">
        <v>6.9</v>
      </c>
      <c r="S64" s="304" t="s">
        <v>141</v>
      </c>
      <c r="W64" s="3" t="s">
        <v>135</v>
      </c>
      <c r="X64" s="1" t="s">
        <v>136</v>
      </c>
      <c r="Y64" s="23"/>
      <c r="AA64" s="32"/>
      <c r="AC64" s="24"/>
      <c r="AD64" s="24"/>
      <c r="AE64" s="24"/>
      <c r="AF64" s="24"/>
      <c r="AG64" s="24"/>
      <c r="AH64" s="24"/>
      <c r="AI64" s="46"/>
    </row>
    <row r="65" spans="1:35" ht="18" customHeight="1">
      <c r="A65" s="270" t="s">
        <v>137</v>
      </c>
      <c r="B65" s="56" t="s">
        <v>138</v>
      </c>
      <c r="C65" s="400" t="s">
        <v>60</v>
      </c>
      <c r="D65" s="216" t="s">
        <v>28</v>
      </c>
      <c r="E65" s="355">
        <v>896</v>
      </c>
      <c r="F65" s="177">
        <v>42</v>
      </c>
      <c r="G65" s="297">
        <v>36995</v>
      </c>
      <c r="H65" s="401">
        <v>0</v>
      </c>
      <c r="I65" s="306">
        <v>0</v>
      </c>
      <c r="J65" s="274">
        <v>0</v>
      </c>
      <c r="K65" s="382">
        <v>0</v>
      </c>
      <c r="L65" s="403">
        <v>0</v>
      </c>
      <c r="M65" s="386">
        <v>0</v>
      </c>
      <c r="N65" s="279">
        <f t="shared" si="12"/>
        <v>0</v>
      </c>
      <c r="O65" s="172">
        <f t="shared" si="12"/>
        <v>0</v>
      </c>
      <c r="P65" s="281" t="s">
        <v>488</v>
      </c>
      <c r="Q65" s="402">
        <v>16.7</v>
      </c>
      <c r="R65" s="229">
        <v>12</v>
      </c>
      <c r="S65" s="304" t="s">
        <v>141</v>
      </c>
      <c r="W65" s="3" t="s">
        <v>137</v>
      </c>
      <c r="X65" s="1" t="s">
        <v>138</v>
      </c>
      <c r="Y65" s="23"/>
      <c r="AA65" s="32"/>
      <c r="AC65" s="24"/>
      <c r="AD65" s="24"/>
      <c r="AE65" s="24"/>
      <c r="AF65" s="24"/>
      <c r="AG65" s="24"/>
      <c r="AH65" s="24"/>
      <c r="AI65" s="46"/>
    </row>
    <row r="66" spans="1:35" s="53" customFormat="1" ht="18" customHeight="1">
      <c r="A66" s="404">
        <v>5</v>
      </c>
      <c r="B66" s="147" t="s">
        <v>139</v>
      </c>
      <c r="C66" s="388"/>
      <c r="D66" s="389"/>
      <c r="E66" s="370"/>
      <c r="F66" s="371"/>
      <c r="G66" s="372"/>
      <c r="H66" s="390">
        <f t="shared" ref="H66:M66" si="15">SUM(H67:H70)</f>
        <v>0</v>
      </c>
      <c r="I66" s="405">
        <f t="shared" si="15"/>
        <v>0</v>
      </c>
      <c r="J66" s="390">
        <f t="shared" si="15"/>
        <v>0</v>
      </c>
      <c r="K66" s="405">
        <f t="shared" si="15"/>
        <v>0</v>
      </c>
      <c r="L66" s="406">
        <f t="shared" si="15"/>
        <v>0</v>
      </c>
      <c r="M66" s="351">
        <f t="shared" si="15"/>
        <v>0</v>
      </c>
      <c r="N66" s="392">
        <f t="shared" ref="N66:O70" si="16">+H66+J66+L66</f>
        <v>0</v>
      </c>
      <c r="O66" s="377">
        <f t="shared" si="16"/>
        <v>0</v>
      </c>
      <c r="P66" s="407"/>
      <c r="Q66" s="148">
        <f>SUM(Q67:Q70)</f>
        <v>52.699999999999996</v>
      </c>
      <c r="R66" s="351">
        <f>SUM(R67:R70)</f>
        <v>32</v>
      </c>
      <c r="S66" s="352"/>
      <c r="W66" s="52">
        <v>5</v>
      </c>
      <c r="X66" s="4" t="s">
        <v>139</v>
      </c>
      <c r="Y66" s="23">
        <f t="shared" ref="Y66:AF66" si="17">+H66</f>
        <v>0</v>
      </c>
      <c r="Z66" s="8">
        <f t="shared" si="17"/>
        <v>0</v>
      </c>
      <c r="AA66" s="32">
        <f t="shared" si="17"/>
        <v>0</v>
      </c>
      <c r="AB66" s="8">
        <f t="shared" si="17"/>
        <v>0</v>
      </c>
      <c r="AC66" s="24">
        <f t="shared" si="17"/>
        <v>0</v>
      </c>
      <c r="AD66" s="24">
        <f t="shared" si="17"/>
        <v>0</v>
      </c>
      <c r="AE66" s="24">
        <f t="shared" si="17"/>
        <v>0</v>
      </c>
      <c r="AF66" s="24">
        <f t="shared" si="17"/>
        <v>0</v>
      </c>
      <c r="AG66" s="24"/>
      <c r="AH66" s="24">
        <f>+Q66</f>
        <v>52.699999999999996</v>
      </c>
      <c r="AI66" s="46">
        <f>+R66</f>
        <v>32</v>
      </c>
    </row>
    <row r="67" spans="1:35" ht="18" customHeight="1">
      <c r="A67" s="54" t="s">
        <v>140</v>
      </c>
      <c r="B67" s="258" t="s">
        <v>448</v>
      </c>
      <c r="C67" s="408" t="s">
        <v>60</v>
      </c>
      <c r="D67" s="260" t="s">
        <v>28</v>
      </c>
      <c r="E67" s="409">
        <v>532</v>
      </c>
      <c r="F67" s="262">
        <v>39</v>
      </c>
      <c r="G67" s="410">
        <v>31959</v>
      </c>
      <c r="H67" s="264">
        <v>0</v>
      </c>
      <c r="I67" s="299">
        <v>0</v>
      </c>
      <c r="J67" s="264">
        <v>0</v>
      </c>
      <c r="K67" s="299">
        <v>0</v>
      </c>
      <c r="L67" s="204">
        <v>0</v>
      </c>
      <c r="M67" s="205">
        <v>0</v>
      </c>
      <c r="N67" s="411">
        <f t="shared" si="16"/>
        <v>0</v>
      </c>
      <c r="O67" s="412">
        <f t="shared" si="16"/>
        <v>0</v>
      </c>
      <c r="P67" s="268" t="s">
        <v>34</v>
      </c>
      <c r="Q67" s="166">
        <v>13.2</v>
      </c>
      <c r="R67" s="168">
        <v>6.9</v>
      </c>
      <c r="S67" s="304" t="s">
        <v>141</v>
      </c>
      <c r="W67" s="54" t="s">
        <v>140</v>
      </c>
      <c r="X67" s="30" t="s">
        <v>448</v>
      </c>
      <c r="Y67" s="47"/>
      <c r="Z67" s="48"/>
      <c r="AA67" s="32"/>
      <c r="AB67" s="48"/>
      <c r="AC67" s="24"/>
      <c r="AD67" s="24"/>
      <c r="AE67" s="24"/>
      <c r="AF67" s="24"/>
      <c r="AG67" s="24"/>
      <c r="AH67" s="24"/>
      <c r="AI67" s="46"/>
    </row>
    <row r="68" spans="1:35" ht="18" customHeight="1">
      <c r="A68" s="54" t="s">
        <v>142</v>
      </c>
      <c r="B68" s="258" t="s">
        <v>146</v>
      </c>
      <c r="C68" s="408" t="s">
        <v>20</v>
      </c>
      <c r="D68" s="260" t="s">
        <v>28</v>
      </c>
      <c r="E68" s="409">
        <v>1511</v>
      </c>
      <c r="F68" s="262">
        <v>115</v>
      </c>
      <c r="G68" s="410">
        <v>32424</v>
      </c>
      <c r="H68" s="264">
        <v>0</v>
      </c>
      <c r="I68" s="299">
        <v>0</v>
      </c>
      <c r="J68" s="264">
        <v>0</v>
      </c>
      <c r="K68" s="299">
        <v>0</v>
      </c>
      <c r="L68" s="204">
        <v>0</v>
      </c>
      <c r="M68" s="205">
        <v>0</v>
      </c>
      <c r="N68" s="411">
        <f t="shared" si="16"/>
        <v>0</v>
      </c>
      <c r="O68" s="412">
        <f t="shared" si="16"/>
        <v>0</v>
      </c>
      <c r="P68" s="302" t="s">
        <v>34</v>
      </c>
      <c r="Q68" s="166">
        <v>25.1</v>
      </c>
      <c r="R68" s="168">
        <v>13.8</v>
      </c>
      <c r="S68" s="304" t="s">
        <v>141</v>
      </c>
      <c r="W68" s="54" t="s">
        <v>142</v>
      </c>
      <c r="X68" s="30" t="s">
        <v>146</v>
      </c>
      <c r="Y68" s="23"/>
      <c r="AA68" s="32"/>
      <c r="AC68" s="24"/>
      <c r="AD68" s="24"/>
      <c r="AE68" s="24"/>
      <c r="AF68" s="24"/>
      <c r="AG68" s="24"/>
      <c r="AH68" s="24"/>
      <c r="AI68" s="46"/>
    </row>
    <row r="69" spans="1:35" ht="18" customHeight="1">
      <c r="A69" s="413" t="s">
        <v>143</v>
      </c>
      <c r="B69" s="285" t="s">
        <v>449</v>
      </c>
      <c r="C69" s="296" t="s">
        <v>60</v>
      </c>
      <c r="D69" s="216" t="s">
        <v>28</v>
      </c>
      <c r="E69" s="355">
        <v>238</v>
      </c>
      <c r="F69" s="177">
        <v>20</v>
      </c>
      <c r="G69" s="414">
        <v>33817</v>
      </c>
      <c r="H69" s="398">
        <v>0</v>
      </c>
      <c r="I69" s="382">
        <v>0</v>
      </c>
      <c r="J69" s="398">
        <v>0</v>
      </c>
      <c r="K69" s="382">
        <v>0</v>
      </c>
      <c r="L69" s="399">
        <v>0</v>
      </c>
      <c r="M69" s="157">
        <v>0</v>
      </c>
      <c r="N69" s="171">
        <f t="shared" si="16"/>
        <v>0</v>
      </c>
      <c r="O69" s="172">
        <f t="shared" si="16"/>
        <v>0</v>
      </c>
      <c r="P69" s="302" t="s">
        <v>34</v>
      </c>
      <c r="Q69" s="159">
        <v>3.4</v>
      </c>
      <c r="R69" s="165">
        <v>2.2999999999999998</v>
      </c>
      <c r="S69" s="304" t="s">
        <v>141</v>
      </c>
      <c r="W69" s="55" t="s">
        <v>143</v>
      </c>
      <c r="X69" s="1" t="s">
        <v>449</v>
      </c>
      <c r="Y69" s="23"/>
      <c r="AA69" s="32"/>
      <c r="AC69" s="24"/>
      <c r="AD69" s="24"/>
      <c r="AE69" s="24"/>
      <c r="AF69" s="24"/>
      <c r="AG69" s="24"/>
      <c r="AH69" s="24"/>
      <c r="AI69" s="46"/>
    </row>
    <row r="70" spans="1:35" ht="18" customHeight="1">
      <c r="A70" s="413" t="s">
        <v>450</v>
      </c>
      <c r="B70" s="285" t="s">
        <v>451</v>
      </c>
      <c r="C70" s="296" t="s">
        <v>60</v>
      </c>
      <c r="D70" s="216" t="s">
        <v>28</v>
      </c>
      <c r="E70" s="355">
        <v>464</v>
      </c>
      <c r="F70" s="177">
        <v>47</v>
      </c>
      <c r="G70" s="415">
        <v>43571</v>
      </c>
      <c r="H70" s="398">
        <v>0</v>
      </c>
      <c r="I70" s="416">
        <v>0</v>
      </c>
      <c r="J70" s="398">
        <v>0</v>
      </c>
      <c r="K70" s="416">
        <v>0</v>
      </c>
      <c r="L70" s="399">
        <v>0</v>
      </c>
      <c r="M70" s="157">
        <v>0</v>
      </c>
      <c r="N70" s="171">
        <f t="shared" si="16"/>
        <v>0</v>
      </c>
      <c r="O70" s="172">
        <f t="shared" si="16"/>
        <v>0</v>
      </c>
      <c r="P70" s="302" t="s">
        <v>34</v>
      </c>
      <c r="Q70" s="159">
        <v>11</v>
      </c>
      <c r="R70" s="165">
        <v>9</v>
      </c>
      <c r="S70" s="304" t="s">
        <v>141</v>
      </c>
      <c r="W70" s="55" t="s">
        <v>450</v>
      </c>
      <c r="X70" s="1" t="s">
        <v>451</v>
      </c>
      <c r="Y70" s="23"/>
      <c r="AA70" s="32"/>
      <c r="AC70" s="24"/>
      <c r="AD70" s="24"/>
      <c r="AE70" s="24"/>
      <c r="AF70" s="24"/>
      <c r="AG70" s="24"/>
      <c r="AH70" s="24"/>
      <c r="AI70" s="46"/>
    </row>
    <row r="71" spans="1:35" s="53" customFormat="1" ht="18" customHeight="1">
      <c r="A71" s="404">
        <v>6</v>
      </c>
      <c r="B71" s="147" t="s">
        <v>144</v>
      </c>
      <c r="C71" s="388"/>
      <c r="D71" s="389"/>
      <c r="E71" s="370"/>
      <c r="F71" s="417"/>
      <c r="G71" s="372"/>
      <c r="H71" s="418">
        <f t="shared" ref="H71:O71" si="18">SUM(H72:H74)</f>
        <v>0</v>
      </c>
      <c r="I71" s="419">
        <f t="shared" si="18"/>
        <v>0</v>
      </c>
      <c r="J71" s="420">
        <f t="shared" si="18"/>
        <v>0</v>
      </c>
      <c r="K71" s="421">
        <f t="shared" si="18"/>
        <v>0</v>
      </c>
      <c r="L71" s="392">
        <f t="shared" si="18"/>
        <v>0</v>
      </c>
      <c r="M71" s="422">
        <f t="shared" si="18"/>
        <v>0</v>
      </c>
      <c r="N71" s="392">
        <f t="shared" si="18"/>
        <v>0</v>
      </c>
      <c r="O71" s="377">
        <f t="shared" si="18"/>
        <v>0</v>
      </c>
      <c r="P71" s="423"/>
      <c r="Q71" s="148">
        <f>SUM(Q72:Q74)</f>
        <v>77.199999999999989</v>
      </c>
      <c r="R71" s="148">
        <f>SUM(R72:R74)</f>
        <v>57.5</v>
      </c>
      <c r="S71" s="396"/>
      <c r="W71" s="52">
        <v>6</v>
      </c>
      <c r="X71" s="424" t="s">
        <v>144</v>
      </c>
      <c r="Y71" s="23">
        <f t="shared" ref="Y71" si="19">+H71</f>
        <v>0</v>
      </c>
      <c r="Z71" s="8">
        <f t="shared" ref="Z71" si="20">+I71</f>
        <v>0</v>
      </c>
      <c r="AA71" s="32">
        <f t="shared" ref="AA71" si="21">+J71</f>
        <v>0</v>
      </c>
      <c r="AB71" s="8">
        <f t="shared" ref="AB71" si="22">+K71</f>
        <v>0</v>
      </c>
      <c r="AC71" s="24">
        <f t="shared" ref="AC71" si="23">+L71</f>
        <v>0</v>
      </c>
      <c r="AD71" s="24">
        <f t="shared" ref="AD71" si="24">+M71</f>
        <v>0</v>
      </c>
      <c r="AE71" s="24">
        <f t="shared" ref="AE71" si="25">+N71</f>
        <v>0</v>
      </c>
      <c r="AF71" s="24">
        <f t="shared" ref="AF71" si="26">+O71</f>
        <v>0</v>
      </c>
      <c r="AG71" s="24"/>
      <c r="AH71" s="24">
        <f>+Q71</f>
        <v>77.199999999999989</v>
      </c>
      <c r="AI71" s="46">
        <f>+R71</f>
        <v>57.5</v>
      </c>
    </row>
    <row r="72" spans="1:35" ht="18" customHeight="1">
      <c r="A72" s="413" t="s">
        <v>145</v>
      </c>
      <c r="B72" s="285" t="s">
        <v>146</v>
      </c>
      <c r="C72" s="354" t="s">
        <v>20</v>
      </c>
      <c r="D72" s="216" t="s">
        <v>21</v>
      </c>
      <c r="E72" s="176">
        <v>2038</v>
      </c>
      <c r="F72" s="177">
        <v>146</v>
      </c>
      <c r="G72" s="425">
        <v>30468</v>
      </c>
      <c r="H72" s="264">
        <v>0</v>
      </c>
      <c r="I72" s="299">
        <v>0</v>
      </c>
      <c r="J72" s="264">
        <v>0</v>
      </c>
      <c r="K72" s="299">
        <v>0</v>
      </c>
      <c r="L72" s="204">
        <v>0</v>
      </c>
      <c r="M72" s="205">
        <v>0</v>
      </c>
      <c r="N72" s="171">
        <v>0</v>
      </c>
      <c r="O72" s="172">
        <v>0</v>
      </c>
      <c r="P72" s="302" t="s">
        <v>95</v>
      </c>
      <c r="Q72" s="303">
        <v>43.4</v>
      </c>
      <c r="R72" s="294">
        <v>32.200000000000003</v>
      </c>
      <c r="S72" s="304" t="s">
        <v>141</v>
      </c>
      <c r="W72" s="55" t="s">
        <v>145</v>
      </c>
      <c r="X72" s="56" t="s">
        <v>146</v>
      </c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5" ht="18" customHeight="1">
      <c r="A73" s="413" t="s">
        <v>147</v>
      </c>
      <c r="B73" s="285" t="s">
        <v>148</v>
      </c>
      <c r="C73" s="354" t="s">
        <v>60</v>
      </c>
      <c r="D73" s="216" t="s">
        <v>28</v>
      </c>
      <c r="E73" s="176">
        <v>659</v>
      </c>
      <c r="F73" s="177">
        <v>45</v>
      </c>
      <c r="G73" s="425">
        <v>31905</v>
      </c>
      <c r="H73" s="264">
        <v>0</v>
      </c>
      <c r="I73" s="299">
        <v>0</v>
      </c>
      <c r="J73" s="264">
        <v>0</v>
      </c>
      <c r="K73" s="299">
        <v>0</v>
      </c>
      <c r="L73" s="204">
        <v>0</v>
      </c>
      <c r="M73" s="205">
        <v>0</v>
      </c>
      <c r="N73" s="171">
        <v>0</v>
      </c>
      <c r="O73" s="172">
        <v>0</v>
      </c>
      <c r="P73" s="302" t="s">
        <v>95</v>
      </c>
      <c r="Q73" s="303">
        <v>13.4</v>
      </c>
      <c r="R73" s="294">
        <v>10.9</v>
      </c>
      <c r="S73" s="304" t="s">
        <v>141</v>
      </c>
      <c r="W73" s="55" t="s">
        <v>147</v>
      </c>
      <c r="X73" s="56" t="s">
        <v>148</v>
      </c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5" s="53" customFormat="1" ht="18" customHeight="1">
      <c r="A74" s="426" t="s">
        <v>149</v>
      </c>
      <c r="B74" s="285" t="s">
        <v>150</v>
      </c>
      <c r="C74" s="354" t="s">
        <v>60</v>
      </c>
      <c r="D74" s="216" t="s">
        <v>28</v>
      </c>
      <c r="E74" s="218">
        <v>1740</v>
      </c>
      <c r="F74" s="219">
        <v>170</v>
      </c>
      <c r="G74" s="425">
        <v>40483</v>
      </c>
      <c r="H74" s="264">
        <v>0</v>
      </c>
      <c r="I74" s="299">
        <v>0</v>
      </c>
      <c r="J74" s="264">
        <v>0</v>
      </c>
      <c r="K74" s="299">
        <v>0</v>
      </c>
      <c r="L74" s="204">
        <v>0</v>
      </c>
      <c r="M74" s="205">
        <v>0</v>
      </c>
      <c r="N74" s="427">
        <v>0</v>
      </c>
      <c r="O74" s="428">
        <v>0</v>
      </c>
      <c r="P74" s="302" t="s">
        <v>95</v>
      </c>
      <c r="Q74" s="303">
        <v>20.399999999999999</v>
      </c>
      <c r="R74" s="294">
        <v>14.4</v>
      </c>
      <c r="S74" s="304" t="s">
        <v>141</v>
      </c>
      <c r="W74" s="57" t="s">
        <v>149</v>
      </c>
      <c r="X74" s="56" t="s">
        <v>150</v>
      </c>
    </row>
    <row r="75" spans="1:35" s="53" customFormat="1" ht="18" customHeight="1">
      <c r="A75" s="146">
        <v>7</v>
      </c>
      <c r="B75" s="147" t="s">
        <v>151</v>
      </c>
      <c r="C75" s="388"/>
      <c r="D75" s="389"/>
      <c r="E75" s="429"/>
      <c r="F75" s="430"/>
      <c r="G75" s="372"/>
      <c r="H75" s="431">
        <f>SUM(H76:H79)</f>
        <v>11</v>
      </c>
      <c r="I75" s="432">
        <f t="shared" ref="I75:M75" si="27">SUM(I76:I79)</f>
        <v>6</v>
      </c>
      <c r="J75" s="431">
        <f t="shared" si="27"/>
        <v>0</v>
      </c>
      <c r="K75" s="432">
        <f t="shared" si="27"/>
        <v>0</v>
      </c>
      <c r="L75" s="433">
        <f t="shared" si="27"/>
        <v>33.1</v>
      </c>
      <c r="M75" s="434">
        <f t="shared" si="27"/>
        <v>8.6</v>
      </c>
      <c r="N75" s="433">
        <f t="shared" ref="N75:O79" si="28">+H75+J75+L75</f>
        <v>44.1</v>
      </c>
      <c r="O75" s="435">
        <f t="shared" si="28"/>
        <v>14.6</v>
      </c>
      <c r="P75" s="423"/>
      <c r="Q75" s="436"/>
      <c r="R75" s="437"/>
      <c r="S75" s="396"/>
      <c r="W75" s="58">
        <v>7</v>
      </c>
      <c r="X75" s="4" t="s">
        <v>151</v>
      </c>
      <c r="Y75" s="23">
        <f t="shared" ref="Y75:AF75" si="29">+H75</f>
        <v>11</v>
      </c>
      <c r="Z75" s="8">
        <f t="shared" si="29"/>
        <v>6</v>
      </c>
      <c r="AA75" s="32">
        <f t="shared" si="29"/>
        <v>0</v>
      </c>
      <c r="AB75" s="8">
        <f t="shared" si="29"/>
        <v>0</v>
      </c>
      <c r="AC75" s="24">
        <f t="shared" si="29"/>
        <v>33.1</v>
      </c>
      <c r="AD75" s="24">
        <f t="shared" si="29"/>
        <v>8.6</v>
      </c>
      <c r="AE75" s="24">
        <f t="shared" si="29"/>
        <v>44.1</v>
      </c>
      <c r="AF75" s="24">
        <f t="shared" si="29"/>
        <v>14.6</v>
      </c>
      <c r="AG75" s="24"/>
      <c r="AH75" s="24">
        <f>+Q75</f>
        <v>0</v>
      </c>
      <c r="AI75" s="46">
        <f>+R75</f>
        <v>0</v>
      </c>
    </row>
    <row r="76" spans="1:35" s="53" customFormat="1" ht="18" customHeight="1">
      <c r="A76" s="413" t="s">
        <v>152</v>
      </c>
      <c r="B76" s="285" t="s">
        <v>508</v>
      </c>
      <c r="C76" s="354" t="s">
        <v>153</v>
      </c>
      <c r="D76" s="216" t="s">
        <v>154</v>
      </c>
      <c r="E76" s="355">
        <v>2480</v>
      </c>
      <c r="F76" s="177">
        <v>55</v>
      </c>
      <c r="G76" s="425">
        <v>38298</v>
      </c>
      <c r="H76" s="181">
        <v>6</v>
      </c>
      <c r="I76" s="199">
        <v>3</v>
      </c>
      <c r="J76" s="181">
        <v>0</v>
      </c>
      <c r="K76" s="199">
        <v>0</v>
      </c>
      <c r="L76" s="169">
        <v>13.5</v>
      </c>
      <c r="M76" s="170">
        <v>3.6</v>
      </c>
      <c r="N76" s="171">
        <f t="shared" si="28"/>
        <v>19.5</v>
      </c>
      <c r="O76" s="172">
        <f t="shared" si="28"/>
        <v>6.6</v>
      </c>
      <c r="P76" s="302" t="s">
        <v>155</v>
      </c>
      <c r="Q76" s="303"/>
      <c r="R76" s="294"/>
      <c r="S76" s="304"/>
      <c r="W76" s="55" t="s">
        <v>152</v>
      </c>
      <c r="X76" s="1" t="s">
        <v>508</v>
      </c>
      <c r="Y76" s="47"/>
      <c r="Z76" s="48"/>
      <c r="AA76" s="32"/>
      <c r="AB76" s="48"/>
      <c r="AC76" s="24"/>
      <c r="AD76" s="24"/>
      <c r="AE76" s="24"/>
      <c r="AF76" s="24"/>
      <c r="AG76" s="24"/>
      <c r="AH76" s="24"/>
      <c r="AI76" s="46"/>
    </row>
    <row r="77" spans="1:35" s="53" customFormat="1" ht="18" customHeight="1">
      <c r="A77" s="413" t="s">
        <v>156</v>
      </c>
      <c r="B77" s="285" t="s">
        <v>507</v>
      </c>
      <c r="C77" s="354" t="s">
        <v>153</v>
      </c>
      <c r="D77" s="216" t="s">
        <v>154</v>
      </c>
      <c r="E77" s="355">
        <v>1291</v>
      </c>
      <c r="F77" s="177">
        <v>140</v>
      </c>
      <c r="G77" s="425">
        <v>38085</v>
      </c>
      <c r="H77" s="181">
        <v>2</v>
      </c>
      <c r="I77" s="199">
        <v>1</v>
      </c>
      <c r="J77" s="181">
        <v>0</v>
      </c>
      <c r="K77" s="199">
        <v>0</v>
      </c>
      <c r="L77" s="169">
        <v>6.1</v>
      </c>
      <c r="M77" s="170">
        <v>0</v>
      </c>
      <c r="N77" s="171">
        <f t="shared" si="28"/>
        <v>8.1</v>
      </c>
      <c r="O77" s="172">
        <f t="shared" si="28"/>
        <v>1</v>
      </c>
      <c r="P77" s="302" t="s">
        <v>155</v>
      </c>
      <c r="Q77" s="303"/>
      <c r="R77" s="294"/>
      <c r="S77" s="304"/>
      <c r="W77" s="55" t="s">
        <v>156</v>
      </c>
      <c r="X77" s="1" t="s">
        <v>507</v>
      </c>
      <c r="Y77" s="23"/>
      <c r="Z77" s="8"/>
      <c r="AA77" s="32"/>
      <c r="AB77" s="8"/>
      <c r="AC77" s="24"/>
      <c r="AD77" s="24"/>
      <c r="AE77" s="24"/>
      <c r="AF77" s="24"/>
      <c r="AG77" s="24"/>
      <c r="AH77" s="24"/>
      <c r="AI77" s="46"/>
    </row>
    <row r="78" spans="1:35" s="53" customFormat="1" ht="18" customHeight="1">
      <c r="A78" s="413" t="s">
        <v>157</v>
      </c>
      <c r="B78" s="285" t="s">
        <v>506</v>
      </c>
      <c r="C78" s="354" t="s">
        <v>153</v>
      </c>
      <c r="D78" s="216" t="s">
        <v>154</v>
      </c>
      <c r="E78" s="355">
        <v>1032</v>
      </c>
      <c r="F78" s="177">
        <v>119</v>
      </c>
      <c r="G78" s="425">
        <v>38335</v>
      </c>
      <c r="H78" s="181">
        <v>1</v>
      </c>
      <c r="I78" s="199">
        <v>1</v>
      </c>
      <c r="J78" s="181">
        <v>0</v>
      </c>
      <c r="K78" s="199">
        <v>0</v>
      </c>
      <c r="L78" s="169">
        <v>5.9</v>
      </c>
      <c r="M78" s="170">
        <v>1.4</v>
      </c>
      <c r="N78" s="171">
        <f t="shared" si="28"/>
        <v>6.9</v>
      </c>
      <c r="O78" s="172">
        <f t="shared" si="28"/>
        <v>2.4</v>
      </c>
      <c r="P78" s="302" t="s">
        <v>155</v>
      </c>
      <c r="Q78" s="303"/>
      <c r="R78" s="294"/>
      <c r="S78" s="304"/>
      <c r="W78" s="55" t="s">
        <v>157</v>
      </c>
      <c r="X78" s="1" t="s">
        <v>506</v>
      </c>
      <c r="Y78" s="23"/>
      <c r="Z78" s="8"/>
      <c r="AA78" s="32"/>
      <c r="AB78" s="8"/>
      <c r="AC78" s="24"/>
      <c r="AD78" s="24"/>
      <c r="AE78" s="24"/>
      <c r="AF78" s="24"/>
      <c r="AG78" s="24"/>
      <c r="AH78" s="24"/>
      <c r="AI78" s="46"/>
    </row>
    <row r="79" spans="1:35" s="59" customFormat="1" ht="18" customHeight="1">
      <c r="A79" s="426" t="s">
        <v>158</v>
      </c>
      <c r="B79" s="285" t="s">
        <v>505</v>
      </c>
      <c r="C79" s="354" t="s">
        <v>153</v>
      </c>
      <c r="D79" s="216" t="s">
        <v>115</v>
      </c>
      <c r="E79" s="218">
        <v>1672</v>
      </c>
      <c r="F79" s="219">
        <v>132</v>
      </c>
      <c r="G79" s="425">
        <v>38060</v>
      </c>
      <c r="H79" s="193">
        <v>2</v>
      </c>
      <c r="I79" s="200">
        <v>1</v>
      </c>
      <c r="J79" s="193">
        <v>0</v>
      </c>
      <c r="K79" s="200">
        <v>0</v>
      </c>
      <c r="L79" s="201">
        <v>7.6</v>
      </c>
      <c r="M79" s="183">
        <v>3.6</v>
      </c>
      <c r="N79" s="427">
        <f t="shared" si="28"/>
        <v>9.6</v>
      </c>
      <c r="O79" s="428">
        <f t="shared" si="28"/>
        <v>4.5999999999999996</v>
      </c>
      <c r="P79" s="302" t="s">
        <v>155</v>
      </c>
      <c r="Q79" s="303"/>
      <c r="R79" s="294"/>
      <c r="S79" s="304"/>
      <c r="W79" s="57" t="s">
        <v>158</v>
      </c>
      <c r="X79" s="1" t="s">
        <v>505</v>
      </c>
      <c r="Y79" s="23"/>
      <c r="Z79" s="8"/>
      <c r="AA79" s="32"/>
      <c r="AB79" s="8"/>
      <c r="AC79" s="24"/>
      <c r="AD79" s="24"/>
      <c r="AE79" s="24"/>
      <c r="AF79" s="24"/>
      <c r="AG79" s="24"/>
      <c r="AH79" s="24"/>
      <c r="AI79" s="46"/>
    </row>
    <row r="80" spans="1:35" s="50" customFormat="1" ht="18" customHeight="1">
      <c r="A80" s="146">
        <v>8</v>
      </c>
      <c r="B80" s="147" t="s">
        <v>159</v>
      </c>
      <c r="C80" s="388"/>
      <c r="D80" s="389"/>
      <c r="E80" s="438"/>
      <c r="F80" s="430"/>
      <c r="G80" s="372"/>
      <c r="H80" s="431">
        <f>SUM(H81:H89)</f>
        <v>52</v>
      </c>
      <c r="I80" s="432">
        <f t="shared" ref="I80:M80" si="30">SUM(I81:I89)</f>
        <v>31</v>
      </c>
      <c r="J80" s="431">
        <f t="shared" si="30"/>
        <v>0</v>
      </c>
      <c r="K80" s="432">
        <f t="shared" si="30"/>
        <v>0</v>
      </c>
      <c r="L80" s="433">
        <f t="shared" si="30"/>
        <v>0</v>
      </c>
      <c r="M80" s="434">
        <f t="shared" si="30"/>
        <v>0</v>
      </c>
      <c r="N80" s="433">
        <f>+H80+J80+L80</f>
        <v>52</v>
      </c>
      <c r="O80" s="435">
        <f>+I80+K80+M80</f>
        <v>31</v>
      </c>
      <c r="P80" s="423"/>
      <c r="Q80" s="439">
        <f>SUM(Q81:Q89)</f>
        <v>128.20000000000002</v>
      </c>
      <c r="R80" s="434">
        <f>SUM(R81:R89)</f>
        <v>71.399999999999991</v>
      </c>
      <c r="S80" s="352"/>
      <c r="W80" s="58">
        <v>8</v>
      </c>
      <c r="X80" s="4" t="s">
        <v>159</v>
      </c>
      <c r="Y80" s="23">
        <f t="shared" ref="Y80:AF80" si="31">+H80</f>
        <v>52</v>
      </c>
      <c r="Z80" s="8">
        <f t="shared" si="31"/>
        <v>31</v>
      </c>
      <c r="AA80" s="32">
        <f t="shared" si="31"/>
        <v>0</v>
      </c>
      <c r="AB80" s="8">
        <f t="shared" si="31"/>
        <v>0</v>
      </c>
      <c r="AC80" s="24">
        <f t="shared" si="31"/>
        <v>0</v>
      </c>
      <c r="AD80" s="24">
        <f t="shared" si="31"/>
        <v>0</v>
      </c>
      <c r="AE80" s="24">
        <f t="shared" si="31"/>
        <v>52</v>
      </c>
      <c r="AF80" s="24">
        <f t="shared" si="31"/>
        <v>31</v>
      </c>
      <c r="AG80" s="24"/>
      <c r="AH80" s="24">
        <f>+Q80</f>
        <v>128.20000000000002</v>
      </c>
      <c r="AI80" s="46">
        <f>+R80</f>
        <v>71.399999999999991</v>
      </c>
    </row>
    <row r="81" spans="1:35" ht="18" customHeight="1">
      <c r="A81" s="413" t="s">
        <v>160</v>
      </c>
      <c r="B81" s="285" t="s">
        <v>146</v>
      </c>
      <c r="C81" s="354" t="s">
        <v>20</v>
      </c>
      <c r="D81" s="216" t="s">
        <v>28</v>
      </c>
      <c r="E81" s="176">
        <v>6940</v>
      </c>
      <c r="F81" s="177">
        <v>510</v>
      </c>
      <c r="G81" s="425">
        <v>38899</v>
      </c>
      <c r="H81" s="398">
        <v>36</v>
      </c>
      <c r="I81" s="289">
        <v>23</v>
      </c>
      <c r="J81" s="398">
        <v>0</v>
      </c>
      <c r="K81" s="289">
        <v>0</v>
      </c>
      <c r="L81" s="399">
        <v>0</v>
      </c>
      <c r="M81" s="157">
        <v>0</v>
      </c>
      <c r="N81" s="171">
        <f t="shared" ref="N81:O94" si="32">+H81+J81+L81</f>
        <v>36</v>
      </c>
      <c r="O81" s="172">
        <f t="shared" si="32"/>
        <v>23</v>
      </c>
      <c r="P81" s="302" t="s">
        <v>34</v>
      </c>
      <c r="Q81" s="440">
        <v>55.1</v>
      </c>
      <c r="R81" s="294">
        <v>23.4</v>
      </c>
      <c r="S81" s="304"/>
      <c r="W81" s="55" t="s">
        <v>160</v>
      </c>
      <c r="X81" s="1" t="s">
        <v>146</v>
      </c>
      <c r="Y81" s="47"/>
      <c r="Z81" s="48"/>
      <c r="AA81" s="32"/>
      <c r="AB81" s="48"/>
      <c r="AC81" s="24"/>
      <c r="AD81" s="24"/>
      <c r="AE81" s="24"/>
      <c r="AF81" s="24"/>
      <c r="AG81" s="24"/>
      <c r="AH81" s="24"/>
      <c r="AI81" s="46"/>
    </row>
    <row r="82" spans="1:35" ht="18" customHeight="1">
      <c r="A82" s="413" t="s">
        <v>161</v>
      </c>
      <c r="B82" s="285" t="s">
        <v>162</v>
      </c>
      <c r="C82" s="354" t="s">
        <v>20</v>
      </c>
      <c r="D82" s="216" t="s">
        <v>28</v>
      </c>
      <c r="E82" s="176">
        <v>3096</v>
      </c>
      <c r="F82" s="177">
        <v>120</v>
      </c>
      <c r="G82" s="425">
        <v>44294</v>
      </c>
      <c r="H82" s="398">
        <v>3</v>
      </c>
      <c r="I82" s="441">
        <v>2</v>
      </c>
      <c r="J82" s="398">
        <v>0</v>
      </c>
      <c r="K82" s="289">
        <v>0</v>
      </c>
      <c r="L82" s="442">
        <v>0</v>
      </c>
      <c r="M82" s="157">
        <v>0</v>
      </c>
      <c r="N82" s="171">
        <f t="shared" si="32"/>
        <v>3</v>
      </c>
      <c r="O82" s="172">
        <f t="shared" si="32"/>
        <v>2</v>
      </c>
      <c r="P82" s="302" t="s">
        <v>34</v>
      </c>
      <c r="Q82" s="440">
        <v>16.100000000000001</v>
      </c>
      <c r="R82" s="294">
        <v>10.6</v>
      </c>
      <c r="S82" s="304"/>
      <c r="W82" s="55" t="s">
        <v>161</v>
      </c>
      <c r="X82" s="1" t="s">
        <v>162</v>
      </c>
      <c r="Y82" s="23"/>
      <c r="AA82" s="32"/>
      <c r="AC82" s="24"/>
      <c r="AD82" s="24"/>
      <c r="AE82" s="24"/>
      <c r="AF82" s="24"/>
      <c r="AG82" s="24"/>
      <c r="AH82" s="24"/>
      <c r="AI82" s="46"/>
    </row>
    <row r="83" spans="1:35" ht="18" customHeight="1">
      <c r="A83" s="413" t="s">
        <v>163</v>
      </c>
      <c r="B83" s="285" t="s">
        <v>164</v>
      </c>
      <c r="C83" s="354" t="s">
        <v>20</v>
      </c>
      <c r="D83" s="216" t="s">
        <v>21</v>
      </c>
      <c r="E83" s="176">
        <v>978</v>
      </c>
      <c r="F83" s="177">
        <v>57</v>
      </c>
      <c r="G83" s="425">
        <v>29342</v>
      </c>
      <c r="H83" s="398">
        <v>3</v>
      </c>
      <c r="I83" s="289">
        <v>1</v>
      </c>
      <c r="J83" s="398">
        <v>0</v>
      </c>
      <c r="K83" s="289">
        <v>0</v>
      </c>
      <c r="L83" s="442">
        <v>0</v>
      </c>
      <c r="M83" s="157">
        <v>0</v>
      </c>
      <c r="N83" s="171">
        <f t="shared" si="32"/>
        <v>3</v>
      </c>
      <c r="O83" s="172">
        <f t="shared" si="32"/>
        <v>1</v>
      </c>
      <c r="P83" s="302" t="s">
        <v>34</v>
      </c>
      <c r="Q83" s="440">
        <v>7.6</v>
      </c>
      <c r="R83" s="294">
        <v>4.7</v>
      </c>
      <c r="S83" s="304"/>
      <c r="W83" s="55" t="s">
        <v>163</v>
      </c>
      <c r="X83" s="1" t="s">
        <v>164</v>
      </c>
      <c r="Y83" s="23"/>
      <c r="AA83" s="32"/>
      <c r="AC83" s="24"/>
      <c r="AD83" s="24"/>
      <c r="AE83" s="24"/>
      <c r="AF83" s="24"/>
      <c r="AG83" s="24"/>
      <c r="AH83" s="24"/>
      <c r="AI83" s="46"/>
    </row>
    <row r="84" spans="1:35" ht="18" customHeight="1">
      <c r="A84" s="413" t="s">
        <v>165</v>
      </c>
      <c r="B84" s="285" t="s">
        <v>166</v>
      </c>
      <c r="C84" s="354" t="s">
        <v>20</v>
      </c>
      <c r="D84" s="216" t="s">
        <v>28</v>
      </c>
      <c r="E84" s="176">
        <v>1940</v>
      </c>
      <c r="F84" s="177">
        <v>54</v>
      </c>
      <c r="G84" s="425">
        <v>29453</v>
      </c>
      <c r="H84" s="398">
        <v>4</v>
      </c>
      <c r="I84" s="289">
        <v>2</v>
      </c>
      <c r="J84" s="398">
        <v>0</v>
      </c>
      <c r="K84" s="289">
        <v>0</v>
      </c>
      <c r="L84" s="442">
        <v>0</v>
      </c>
      <c r="M84" s="157">
        <v>0</v>
      </c>
      <c r="N84" s="171">
        <f t="shared" si="32"/>
        <v>4</v>
      </c>
      <c r="O84" s="172">
        <f t="shared" si="32"/>
        <v>2</v>
      </c>
      <c r="P84" s="302" t="s">
        <v>34</v>
      </c>
      <c r="Q84" s="440">
        <v>10.199999999999999</v>
      </c>
      <c r="R84" s="294">
        <v>7.3</v>
      </c>
      <c r="S84" s="304"/>
      <c r="W84" s="55" t="s">
        <v>165</v>
      </c>
      <c r="X84" s="1" t="s">
        <v>166</v>
      </c>
      <c r="Y84" s="23"/>
      <c r="AA84" s="32"/>
      <c r="AC84" s="24"/>
      <c r="AD84" s="24"/>
      <c r="AE84" s="24"/>
      <c r="AF84" s="24"/>
      <c r="AG84" s="24"/>
      <c r="AH84" s="24"/>
      <c r="AI84" s="46"/>
    </row>
    <row r="85" spans="1:35" ht="18" customHeight="1">
      <c r="A85" s="413" t="s">
        <v>167</v>
      </c>
      <c r="B85" s="285" t="s">
        <v>168</v>
      </c>
      <c r="C85" s="354" t="s">
        <v>20</v>
      </c>
      <c r="D85" s="216" t="s">
        <v>28</v>
      </c>
      <c r="E85" s="176">
        <v>1910</v>
      </c>
      <c r="F85" s="177">
        <v>84</v>
      </c>
      <c r="G85" s="425">
        <v>33909</v>
      </c>
      <c r="H85" s="398">
        <v>3</v>
      </c>
      <c r="I85" s="289">
        <v>1</v>
      </c>
      <c r="J85" s="398">
        <v>0</v>
      </c>
      <c r="K85" s="289">
        <v>0</v>
      </c>
      <c r="L85" s="442">
        <v>0</v>
      </c>
      <c r="M85" s="157">
        <v>0</v>
      </c>
      <c r="N85" s="171">
        <f t="shared" si="32"/>
        <v>3</v>
      </c>
      <c r="O85" s="172">
        <f t="shared" si="32"/>
        <v>1</v>
      </c>
      <c r="P85" s="302" t="s">
        <v>34</v>
      </c>
      <c r="Q85" s="440">
        <v>16.399999999999999</v>
      </c>
      <c r="R85" s="294">
        <v>8.9</v>
      </c>
      <c r="S85" s="304"/>
      <c r="W85" s="55" t="s">
        <v>167</v>
      </c>
      <c r="X85" s="1" t="s">
        <v>168</v>
      </c>
      <c r="Y85" s="23"/>
      <c r="AA85" s="32"/>
      <c r="AC85" s="24"/>
      <c r="AD85" s="24"/>
      <c r="AE85" s="24"/>
      <c r="AF85" s="24"/>
      <c r="AG85" s="24"/>
      <c r="AH85" s="24"/>
      <c r="AI85" s="46"/>
    </row>
    <row r="86" spans="1:35" ht="18" customHeight="1">
      <c r="A86" s="413" t="s">
        <v>169</v>
      </c>
      <c r="B86" s="285" t="s">
        <v>493</v>
      </c>
      <c r="C86" s="354" t="s">
        <v>20</v>
      </c>
      <c r="D86" s="216" t="s">
        <v>21</v>
      </c>
      <c r="E86" s="176">
        <v>1772</v>
      </c>
      <c r="F86" s="177">
        <v>103</v>
      </c>
      <c r="G86" s="425">
        <v>30400</v>
      </c>
      <c r="H86" s="398">
        <v>3</v>
      </c>
      <c r="I86" s="289">
        <v>2</v>
      </c>
      <c r="J86" s="398">
        <v>0</v>
      </c>
      <c r="K86" s="289">
        <v>0</v>
      </c>
      <c r="L86" s="442">
        <v>0</v>
      </c>
      <c r="M86" s="157">
        <v>0</v>
      </c>
      <c r="N86" s="171">
        <f t="shared" si="32"/>
        <v>3</v>
      </c>
      <c r="O86" s="172">
        <f t="shared" si="32"/>
        <v>2</v>
      </c>
      <c r="P86" s="302" t="s">
        <v>34</v>
      </c>
      <c r="Q86" s="440">
        <v>14.8</v>
      </c>
      <c r="R86" s="294">
        <v>10.9</v>
      </c>
      <c r="S86" s="304"/>
      <c r="W86" s="55" t="s">
        <v>169</v>
      </c>
      <c r="X86" s="1" t="s">
        <v>493</v>
      </c>
      <c r="Y86" s="23"/>
      <c r="AA86" s="32"/>
      <c r="AC86" s="24"/>
      <c r="AD86" s="24"/>
      <c r="AE86" s="24"/>
      <c r="AF86" s="24"/>
      <c r="AG86" s="24"/>
      <c r="AH86" s="24"/>
      <c r="AI86" s="46"/>
    </row>
    <row r="87" spans="1:35" ht="18" customHeight="1">
      <c r="A87" s="413" t="s">
        <v>170</v>
      </c>
      <c r="B87" s="285" t="s">
        <v>171</v>
      </c>
      <c r="C87" s="354" t="s">
        <v>172</v>
      </c>
      <c r="D87" s="216" t="s">
        <v>154</v>
      </c>
      <c r="E87" s="176">
        <v>457</v>
      </c>
      <c r="F87" s="177">
        <v>9</v>
      </c>
      <c r="G87" s="425">
        <v>39753</v>
      </c>
      <c r="H87" s="398">
        <v>0</v>
      </c>
      <c r="I87" s="289">
        <v>0</v>
      </c>
      <c r="J87" s="398">
        <v>0</v>
      </c>
      <c r="K87" s="289">
        <v>0</v>
      </c>
      <c r="L87" s="399">
        <v>0</v>
      </c>
      <c r="M87" s="157">
        <v>0</v>
      </c>
      <c r="N87" s="171">
        <f t="shared" si="32"/>
        <v>0</v>
      </c>
      <c r="O87" s="172">
        <f t="shared" si="32"/>
        <v>0</v>
      </c>
      <c r="P87" s="302" t="s">
        <v>34</v>
      </c>
      <c r="Q87" s="363">
        <v>3.5</v>
      </c>
      <c r="R87" s="364">
        <v>3</v>
      </c>
      <c r="S87" s="304"/>
      <c r="W87" s="55" t="s">
        <v>170</v>
      </c>
      <c r="X87" s="1" t="s">
        <v>171</v>
      </c>
      <c r="Y87" s="23"/>
      <c r="AA87" s="32"/>
      <c r="AC87" s="24"/>
      <c r="AD87" s="24"/>
      <c r="AE87" s="24"/>
      <c r="AF87" s="24"/>
      <c r="AG87" s="24"/>
      <c r="AH87" s="24"/>
      <c r="AI87" s="46"/>
    </row>
    <row r="88" spans="1:35" ht="18" customHeight="1">
      <c r="A88" s="413" t="s">
        <v>173</v>
      </c>
      <c r="B88" s="285" t="s">
        <v>174</v>
      </c>
      <c r="C88" s="354" t="s">
        <v>27</v>
      </c>
      <c r="D88" s="216" t="s">
        <v>28</v>
      </c>
      <c r="E88" s="176">
        <v>39</v>
      </c>
      <c r="F88" s="177">
        <v>0</v>
      </c>
      <c r="G88" s="287">
        <v>32813</v>
      </c>
      <c r="H88" s="398">
        <v>0</v>
      </c>
      <c r="I88" s="289">
        <v>0</v>
      </c>
      <c r="J88" s="398">
        <v>0</v>
      </c>
      <c r="K88" s="289">
        <v>0</v>
      </c>
      <c r="L88" s="399">
        <v>0</v>
      </c>
      <c r="M88" s="157">
        <v>0</v>
      </c>
      <c r="N88" s="171">
        <f t="shared" si="32"/>
        <v>0</v>
      </c>
      <c r="O88" s="172">
        <f t="shared" si="32"/>
        <v>0</v>
      </c>
      <c r="P88" s="302" t="s">
        <v>34</v>
      </c>
      <c r="Q88" s="363">
        <v>2.2000000000000002</v>
      </c>
      <c r="R88" s="364">
        <v>1</v>
      </c>
      <c r="S88" s="304"/>
      <c r="W88" s="55" t="s">
        <v>173</v>
      </c>
      <c r="X88" s="1" t="s">
        <v>174</v>
      </c>
      <c r="Y88" s="23"/>
      <c r="AA88" s="32"/>
      <c r="AC88" s="24"/>
      <c r="AD88" s="24"/>
      <c r="AE88" s="24"/>
      <c r="AF88" s="24"/>
      <c r="AG88" s="24"/>
      <c r="AH88" s="24"/>
      <c r="AI88" s="46"/>
    </row>
    <row r="89" spans="1:35" s="53" customFormat="1" ht="18" customHeight="1">
      <c r="A89" s="413" t="s">
        <v>175</v>
      </c>
      <c r="B89" s="285" t="s">
        <v>176</v>
      </c>
      <c r="C89" s="354" t="s">
        <v>27</v>
      </c>
      <c r="D89" s="216" t="s">
        <v>28</v>
      </c>
      <c r="E89" s="176">
        <v>59</v>
      </c>
      <c r="F89" s="177">
        <v>0</v>
      </c>
      <c r="G89" s="287">
        <v>27912</v>
      </c>
      <c r="H89" s="398">
        <v>0</v>
      </c>
      <c r="I89" s="289">
        <v>0</v>
      </c>
      <c r="J89" s="398">
        <v>0</v>
      </c>
      <c r="K89" s="289">
        <v>0</v>
      </c>
      <c r="L89" s="399">
        <v>0</v>
      </c>
      <c r="M89" s="157">
        <v>0</v>
      </c>
      <c r="N89" s="171">
        <f t="shared" si="32"/>
        <v>0</v>
      </c>
      <c r="O89" s="172">
        <f t="shared" si="32"/>
        <v>0</v>
      </c>
      <c r="P89" s="302" t="s">
        <v>34</v>
      </c>
      <c r="Q89" s="363">
        <v>2.2999999999999998</v>
      </c>
      <c r="R89" s="364">
        <v>1.6</v>
      </c>
      <c r="S89" s="304"/>
      <c r="W89" s="55" t="s">
        <v>175</v>
      </c>
      <c r="X89" s="1" t="s">
        <v>176</v>
      </c>
      <c r="Y89" s="23"/>
      <c r="Z89" s="8"/>
      <c r="AA89" s="32"/>
      <c r="AB89" s="8"/>
      <c r="AC89" s="24"/>
      <c r="AD89" s="24"/>
      <c r="AE89" s="24"/>
      <c r="AF89" s="24"/>
      <c r="AG89" s="24"/>
      <c r="AH89" s="24"/>
      <c r="AI89" s="46"/>
    </row>
    <row r="90" spans="1:35" ht="18" customHeight="1">
      <c r="A90" s="404">
        <v>9</v>
      </c>
      <c r="B90" s="147" t="s">
        <v>516</v>
      </c>
      <c r="C90" s="388"/>
      <c r="D90" s="389"/>
      <c r="E90" s="370"/>
      <c r="F90" s="417"/>
      <c r="G90" s="372"/>
      <c r="H90" s="443">
        <f>SUM(H91:H94)</f>
        <v>47</v>
      </c>
      <c r="I90" s="444">
        <f t="shared" ref="I90:M90" si="33">SUM(I91:I94)</f>
        <v>21</v>
      </c>
      <c r="J90" s="443">
        <f t="shared" si="33"/>
        <v>0</v>
      </c>
      <c r="K90" s="444">
        <f t="shared" si="33"/>
        <v>0</v>
      </c>
      <c r="L90" s="445">
        <f t="shared" si="33"/>
        <v>4.5999999999999996</v>
      </c>
      <c r="M90" s="422">
        <f t="shared" si="33"/>
        <v>0</v>
      </c>
      <c r="N90" s="445">
        <f t="shared" si="32"/>
        <v>51.6</v>
      </c>
      <c r="O90" s="446">
        <f t="shared" si="32"/>
        <v>21</v>
      </c>
      <c r="P90" s="447"/>
      <c r="Q90" s="448">
        <f>SUM(Q91:Q94)</f>
        <v>45</v>
      </c>
      <c r="R90" s="422">
        <f>SUM(R91:R94)</f>
        <v>5.3000000000000007</v>
      </c>
      <c r="S90" s="449"/>
      <c r="W90" s="52">
        <v>9</v>
      </c>
      <c r="X90" s="4" t="s">
        <v>516</v>
      </c>
      <c r="Y90" s="23">
        <f t="shared" ref="Y90:AF90" si="34">+H90</f>
        <v>47</v>
      </c>
      <c r="Z90" s="8">
        <f t="shared" si="34"/>
        <v>21</v>
      </c>
      <c r="AA90" s="32">
        <f t="shared" si="34"/>
        <v>0</v>
      </c>
      <c r="AB90" s="8">
        <f t="shared" si="34"/>
        <v>0</v>
      </c>
      <c r="AC90" s="24">
        <f t="shared" si="34"/>
        <v>4.5999999999999996</v>
      </c>
      <c r="AD90" s="24">
        <f t="shared" si="34"/>
        <v>0</v>
      </c>
      <c r="AE90" s="24">
        <f t="shared" si="34"/>
        <v>51.6</v>
      </c>
      <c r="AF90" s="24">
        <f t="shared" si="34"/>
        <v>21</v>
      </c>
      <c r="AG90" s="24"/>
      <c r="AH90" s="24">
        <f>+Q90</f>
        <v>45</v>
      </c>
      <c r="AI90" s="46">
        <f>+R90</f>
        <v>5.3000000000000007</v>
      </c>
    </row>
    <row r="91" spans="1:35" ht="18" customHeight="1">
      <c r="A91" s="413" t="s">
        <v>177</v>
      </c>
      <c r="B91" s="285" t="s">
        <v>146</v>
      </c>
      <c r="C91" s="450" t="s">
        <v>20</v>
      </c>
      <c r="D91" s="216" t="s">
        <v>517</v>
      </c>
      <c r="E91" s="355">
        <v>5931</v>
      </c>
      <c r="F91" s="177">
        <v>152</v>
      </c>
      <c r="G91" s="425">
        <v>30986</v>
      </c>
      <c r="H91" s="451">
        <v>23</v>
      </c>
      <c r="I91" s="289">
        <v>7</v>
      </c>
      <c r="J91" s="451">
        <v>0</v>
      </c>
      <c r="K91" s="289">
        <v>0</v>
      </c>
      <c r="L91" s="452">
        <v>2.9</v>
      </c>
      <c r="M91" s="157">
        <v>0</v>
      </c>
      <c r="N91" s="453">
        <f t="shared" si="32"/>
        <v>25.9</v>
      </c>
      <c r="O91" s="454">
        <f>+I91+K91+M91</f>
        <v>7</v>
      </c>
      <c r="P91" s="455" t="s">
        <v>518</v>
      </c>
      <c r="Q91" s="456">
        <v>11.9</v>
      </c>
      <c r="R91" s="294">
        <v>4.4000000000000004</v>
      </c>
      <c r="S91" s="457"/>
      <c r="W91" s="55" t="s">
        <v>177</v>
      </c>
      <c r="X91" s="1" t="s">
        <v>146</v>
      </c>
      <c r="Y91" s="47"/>
      <c r="Z91" s="48"/>
      <c r="AA91" s="32"/>
      <c r="AB91" s="48"/>
      <c r="AC91" s="24"/>
      <c r="AD91" s="24"/>
      <c r="AE91" s="24"/>
      <c r="AF91" s="24"/>
      <c r="AG91" s="24"/>
      <c r="AH91" s="24"/>
      <c r="AI91" s="46"/>
    </row>
    <row r="92" spans="1:35" ht="18" customHeight="1">
      <c r="A92" s="413" t="s">
        <v>178</v>
      </c>
      <c r="B92" s="285" t="s">
        <v>519</v>
      </c>
      <c r="C92" s="450" t="s">
        <v>60</v>
      </c>
      <c r="D92" s="216" t="s">
        <v>28</v>
      </c>
      <c r="E92" s="355">
        <v>2069</v>
      </c>
      <c r="F92" s="177">
        <v>17</v>
      </c>
      <c r="G92" s="425">
        <v>37347</v>
      </c>
      <c r="H92" s="451">
        <v>8</v>
      </c>
      <c r="I92" s="289">
        <v>3</v>
      </c>
      <c r="J92" s="451">
        <v>0</v>
      </c>
      <c r="K92" s="289">
        <v>0</v>
      </c>
      <c r="L92" s="452">
        <v>0</v>
      </c>
      <c r="M92" s="157">
        <v>0</v>
      </c>
      <c r="N92" s="453">
        <f t="shared" si="32"/>
        <v>8</v>
      </c>
      <c r="O92" s="454">
        <f t="shared" si="32"/>
        <v>3</v>
      </c>
      <c r="P92" s="455" t="s">
        <v>520</v>
      </c>
      <c r="Q92" s="456">
        <v>10.4</v>
      </c>
      <c r="R92" s="294" t="s">
        <v>43</v>
      </c>
      <c r="S92" s="457"/>
      <c r="W92" s="55" t="s">
        <v>178</v>
      </c>
      <c r="X92" s="1" t="s">
        <v>519</v>
      </c>
      <c r="Y92" s="23"/>
      <c r="AA92" s="32"/>
      <c r="AC92" s="24"/>
      <c r="AD92" s="24"/>
      <c r="AE92" s="24"/>
      <c r="AF92" s="24"/>
      <c r="AG92" s="24"/>
      <c r="AH92" s="24"/>
      <c r="AI92" s="46"/>
    </row>
    <row r="93" spans="1:35" s="28" customFormat="1" ht="18" customHeight="1">
      <c r="A93" s="413" t="s">
        <v>179</v>
      </c>
      <c r="B93" s="285" t="s">
        <v>521</v>
      </c>
      <c r="C93" s="450" t="s">
        <v>60</v>
      </c>
      <c r="D93" s="216" t="s">
        <v>28</v>
      </c>
      <c r="E93" s="355">
        <v>1316</v>
      </c>
      <c r="F93" s="177">
        <v>14</v>
      </c>
      <c r="G93" s="425">
        <v>37458</v>
      </c>
      <c r="H93" s="451">
        <v>8</v>
      </c>
      <c r="I93" s="289">
        <v>5</v>
      </c>
      <c r="J93" s="451">
        <v>0</v>
      </c>
      <c r="K93" s="289">
        <v>0</v>
      </c>
      <c r="L93" s="452">
        <v>1.7</v>
      </c>
      <c r="M93" s="157">
        <v>0</v>
      </c>
      <c r="N93" s="453">
        <f t="shared" si="32"/>
        <v>9.6999999999999993</v>
      </c>
      <c r="O93" s="454">
        <f t="shared" si="32"/>
        <v>5</v>
      </c>
      <c r="P93" s="455" t="s">
        <v>520</v>
      </c>
      <c r="Q93" s="456">
        <v>12.4</v>
      </c>
      <c r="R93" s="294" t="s">
        <v>43</v>
      </c>
      <c r="S93" s="457"/>
      <c r="W93" s="55" t="s">
        <v>179</v>
      </c>
      <c r="X93" s="1" t="s">
        <v>521</v>
      </c>
      <c r="Y93" s="23"/>
      <c r="Z93" s="8"/>
      <c r="AA93" s="32"/>
      <c r="AB93" s="8"/>
      <c r="AC93" s="24"/>
      <c r="AD93" s="24"/>
      <c r="AE93" s="24"/>
      <c r="AF93" s="24"/>
      <c r="AG93" s="24"/>
      <c r="AH93" s="24"/>
      <c r="AI93" s="46"/>
    </row>
    <row r="94" spans="1:35" s="50" customFormat="1" ht="18" customHeight="1">
      <c r="A94" s="413" t="s">
        <v>180</v>
      </c>
      <c r="B94" s="285" t="s">
        <v>522</v>
      </c>
      <c r="C94" s="450" t="s">
        <v>60</v>
      </c>
      <c r="D94" s="216" t="s">
        <v>28</v>
      </c>
      <c r="E94" s="355">
        <v>1236</v>
      </c>
      <c r="F94" s="177">
        <v>65</v>
      </c>
      <c r="G94" s="425">
        <v>39569</v>
      </c>
      <c r="H94" s="451">
        <v>8</v>
      </c>
      <c r="I94" s="289">
        <v>6</v>
      </c>
      <c r="J94" s="451">
        <v>0</v>
      </c>
      <c r="K94" s="289">
        <v>0</v>
      </c>
      <c r="L94" s="452">
        <v>0</v>
      </c>
      <c r="M94" s="157">
        <v>0</v>
      </c>
      <c r="N94" s="453">
        <f t="shared" si="32"/>
        <v>8</v>
      </c>
      <c r="O94" s="454">
        <f t="shared" si="32"/>
        <v>6</v>
      </c>
      <c r="P94" s="455" t="s">
        <v>520</v>
      </c>
      <c r="Q94" s="456">
        <v>10.3</v>
      </c>
      <c r="R94" s="294">
        <v>0.9</v>
      </c>
      <c r="S94" s="457"/>
      <c r="W94" s="55" t="s">
        <v>180</v>
      </c>
      <c r="X94" s="1" t="s">
        <v>522</v>
      </c>
      <c r="Y94" s="60"/>
      <c r="Z94" s="61"/>
      <c r="AA94" s="62"/>
      <c r="AB94" s="61"/>
      <c r="AC94" s="63"/>
      <c r="AD94" s="63"/>
      <c r="AE94" s="63"/>
      <c r="AF94" s="63"/>
      <c r="AG94" s="63"/>
      <c r="AH94" s="63"/>
      <c r="AI94" s="64"/>
    </row>
    <row r="95" spans="1:35" s="50" customFormat="1" ht="18" customHeight="1">
      <c r="A95" s="404" t="s">
        <v>181</v>
      </c>
      <c r="B95" s="147" t="s">
        <v>182</v>
      </c>
      <c r="C95" s="458"/>
      <c r="D95" s="459"/>
      <c r="E95" s="460"/>
      <c r="F95" s="461"/>
      <c r="G95" s="462"/>
      <c r="H95" s="463">
        <f>SUM(H96:H97)</f>
        <v>0</v>
      </c>
      <c r="I95" s="464">
        <f t="shared" ref="I95:M95" si="35">SUM(I96:I97)</f>
        <v>0</v>
      </c>
      <c r="J95" s="463">
        <f t="shared" si="35"/>
        <v>0</v>
      </c>
      <c r="K95" s="464">
        <f t="shared" si="35"/>
        <v>0</v>
      </c>
      <c r="L95" s="465">
        <f t="shared" si="35"/>
        <v>0</v>
      </c>
      <c r="M95" s="434">
        <f t="shared" si="35"/>
        <v>0</v>
      </c>
      <c r="N95" s="465">
        <f t="shared" ref="N95:O97" si="36">+H95+J95+L95</f>
        <v>0</v>
      </c>
      <c r="O95" s="466">
        <f t="shared" si="36"/>
        <v>0</v>
      </c>
      <c r="P95" s="467"/>
      <c r="Q95" s="468">
        <f>SUM(Q96:Q97)</f>
        <v>33.4</v>
      </c>
      <c r="R95" s="434">
        <f>SUM(R96:R97)</f>
        <v>19</v>
      </c>
      <c r="S95" s="469"/>
      <c r="W95" s="52" t="s">
        <v>181</v>
      </c>
      <c r="X95" s="4" t="s">
        <v>182</v>
      </c>
      <c r="Y95" s="23">
        <f t="shared" ref="Y95:AF95" si="37">+H95</f>
        <v>0</v>
      </c>
      <c r="Z95" s="8">
        <f t="shared" si="37"/>
        <v>0</v>
      </c>
      <c r="AA95" s="32">
        <f t="shared" si="37"/>
        <v>0</v>
      </c>
      <c r="AB95" s="8">
        <f t="shared" si="37"/>
        <v>0</v>
      </c>
      <c r="AC95" s="24">
        <f t="shared" si="37"/>
        <v>0</v>
      </c>
      <c r="AD95" s="24">
        <f t="shared" si="37"/>
        <v>0</v>
      </c>
      <c r="AE95" s="24">
        <f t="shared" si="37"/>
        <v>0</v>
      </c>
      <c r="AF95" s="24">
        <f t="shared" si="37"/>
        <v>0</v>
      </c>
      <c r="AG95" s="24"/>
      <c r="AH95" s="24">
        <f>+Q95</f>
        <v>33.4</v>
      </c>
      <c r="AI95" s="46">
        <f>+R95</f>
        <v>19</v>
      </c>
    </row>
    <row r="96" spans="1:35" s="50" customFormat="1" ht="18" customHeight="1">
      <c r="A96" s="426" t="s">
        <v>183</v>
      </c>
      <c r="B96" s="285" t="s">
        <v>184</v>
      </c>
      <c r="C96" s="286" t="s">
        <v>20</v>
      </c>
      <c r="D96" s="216" t="s">
        <v>28</v>
      </c>
      <c r="E96" s="176">
        <v>1224</v>
      </c>
      <c r="F96" s="177">
        <v>83</v>
      </c>
      <c r="G96" s="425">
        <v>30794</v>
      </c>
      <c r="H96" s="288">
        <v>0</v>
      </c>
      <c r="I96" s="470">
        <v>0</v>
      </c>
      <c r="J96" s="288">
        <v>0</v>
      </c>
      <c r="K96" s="470">
        <v>0</v>
      </c>
      <c r="L96" s="309">
        <v>0</v>
      </c>
      <c r="M96" s="157">
        <v>0</v>
      </c>
      <c r="N96" s="290">
        <f t="shared" si="36"/>
        <v>0</v>
      </c>
      <c r="O96" s="291">
        <f t="shared" si="36"/>
        <v>0</v>
      </c>
      <c r="P96" s="292" t="s">
        <v>34</v>
      </c>
      <c r="Q96" s="293">
        <v>23.4</v>
      </c>
      <c r="R96" s="294">
        <v>10</v>
      </c>
      <c r="S96" s="295" t="s">
        <v>141</v>
      </c>
      <c r="W96" s="57" t="s">
        <v>183</v>
      </c>
      <c r="X96" s="1" t="s">
        <v>184</v>
      </c>
      <c r="Y96" s="47"/>
      <c r="Z96" s="48"/>
      <c r="AA96" s="32"/>
      <c r="AB96" s="48"/>
      <c r="AC96" s="24"/>
      <c r="AD96" s="24"/>
      <c r="AE96" s="24"/>
      <c r="AF96" s="24"/>
      <c r="AG96" s="24"/>
      <c r="AH96" s="24"/>
      <c r="AI96" s="46"/>
    </row>
    <row r="97" spans="1:35" s="50" customFormat="1" ht="18" customHeight="1">
      <c r="A97" s="426" t="s">
        <v>185</v>
      </c>
      <c r="B97" s="285" t="s">
        <v>186</v>
      </c>
      <c r="C97" s="286" t="s">
        <v>20</v>
      </c>
      <c r="D97" s="216" t="s">
        <v>28</v>
      </c>
      <c r="E97" s="176">
        <v>500</v>
      </c>
      <c r="F97" s="177">
        <v>19</v>
      </c>
      <c r="G97" s="425">
        <v>41944</v>
      </c>
      <c r="H97" s="288">
        <v>0</v>
      </c>
      <c r="I97" s="470">
        <v>0</v>
      </c>
      <c r="J97" s="288">
        <v>0</v>
      </c>
      <c r="K97" s="470">
        <v>0</v>
      </c>
      <c r="L97" s="309">
        <v>0</v>
      </c>
      <c r="M97" s="157">
        <v>0</v>
      </c>
      <c r="N97" s="290">
        <f t="shared" si="36"/>
        <v>0</v>
      </c>
      <c r="O97" s="291">
        <f t="shared" si="36"/>
        <v>0</v>
      </c>
      <c r="P97" s="292" t="s">
        <v>34</v>
      </c>
      <c r="Q97" s="293">
        <v>10</v>
      </c>
      <c r="R97" s="294">
        <v>9</v>
      </c>
      <c r="S97" s="295" t="s">
        <v>141</v>
      </c>
      <c r="W97" s="57" t="s">
        <v>185</v>
      </c>
      <c r="X97" s="1" t="s">
        <v>186</v>
      </c>
      <c r="Y97" s="47"/>
      <c r="Z97" s="48"/>
      <c r="AA97" s="32"/>
      <c r="AB97" s="48"/>
      <c r="AC97" s="24"/>
      <c r="AD97" s="24"/>
      <c r="AE97" s="24"/>
      <c r="AF97" s="24"/>
      <c r="AG97" s="24"/>
      <c r="AH97" s="24"/>
      <c r="AI97" s="46"/>
    </row>
    <row r="98" spans="1:35" ht="18" customHeight="1">
      <c r="A98" s="471" t="s">
        <v>187</v>
      </c>
      <c r="B98" s="472" t="s">
        <v>188</v>
      </c>
      <c r="C98" s="473" t="s">
        <v>20</v>
      </c>
      <c r="D98" s="474" t="s">
        <v>28</v>
      </c>
      <c r="E98" s="186">
        <v>2081</v>
      </c>
      <c r="F98" s="187">
        <v>105</v>
      </c>
      <c r="G98" s="188">
        <v>37742</v>
      </c>
      <c r="H98" s="475">
        <v>5</v>
      </c>
      <c r="I98" s="476">
        <v>0</v>
      </c>
      <c r="J98" s="475">
        <v>0</v>
      </c>
      <c r="K98" s="476">
        <v>0</v>
      </c>
      <c r="L98" s="162">
        <v>19.2</v>
      </c>
      <c r="M98" s="163">
        <v>15.3</v>
      </c>
      <c r="N98" s="376">
        <f>+H98+J98+L98</f>
        <v>24.2</v>
      </c>
      <c r="O98" s="477">
        <f t="shared" ref="N98:O113" si="38">+I98+K98+M98</f>
        <v>15.3</v>
      </c>
      <c r="P98" s="478" t="s">
        <v>523</v>
      </c>
      <c r="Q98" s="479"/>
      <c r="R98" s="192"/>
      <c r="S98" s="380"/>
      <c r="W98" s="52" t="s">
        <v>187</v>
      </c>
      <c r="X98" s="4" t="s">
        <v>188</v>
      </c>
      <c r="Y98" s="23">
        <f t="shared" ref="Y98:AF99" si="39">+H98</f>
        <v>5</v>
      </c>
      <c r="Z98" s="8">
        <f t="shared" si="39"/>
        <v>0</v>
      </c>
      <c r="AA98" s="32">
        <f t="shared" si="39"/>
        <v>0</v>
      </c>
      <c r="AB98" s="8">
        <f t="shared" si="39"/>
        <v>0</v>
      </c>
      <c r="AC98" s="24">
        <f t="shared" si="39"/>
        <v>19.2</v>
      </c>
      <c r="AD98" s="24">
        <f t="shared" si="39"/>
        <v>15.3</v>
      </c>
      <c r="AE98" s="24">
        <f t="shared" si="39"/>
        <v>24.2</v>
      </c>
      <c r="AF98" s="24">
        <f t="shared" si="39"/>
        <v>15.3</v>
      </c>
      <c r="AG98" s="24"/>
      <c r="AH98" s="24">
        <f>+Q98</f>
        <v>0</v>
      </c>
      <c r="AI98" s="46">
        <f>+R98</f>
        <v>0</v>
      </c>
    </row>
    <row r="99" spans="1:35" ht="18" customHeight="1">
      <c r="A99" s="404">
        <v>12</v>
      </c>
      <c r="B99" s="472" t="s">
        <v>190</v>
      </c>
      <c r="C99" s="480"/>
      <c r="D99" s="481"/>
      <c r="E99" s="482"/>
      <c r="F99" s="483"/>
      <c r="G99" s="484"/>
      <c r="H99" s="420">
        <f>SUM(H100:H107)</f>
        <v>0</v>
      </c>
      <c r="I99" s="421">
        <f t="shared" ref="I99:M99" si="40">SUM(I100:I107)</f>
        <v>0</v>
      </c>
      <c r="J99" s="420">
        <f t="shared" si="40"/>
        <v>0</v>
      </c>
      <c r="K99" s="421">
        <f t="shared" si="40"/>
        <v>0</v>
      </c>
      <c r="L99" s="392">
        <f t="shared" si="40"/>
        <v>0</v>
      </c>
      <c r="M99" s="485">
        <f t="shared" si="40"/>
        <v>0</v>
      </c>
      <c r="N99" s="392">
        <f t="shared" ref="N99:O105" si="41">+H99+J99+L99</f>
        <v>0</v>
      </c>
      <c r="O99" s="377">
        <f t="shared" si="41"/>
        <v>0</v>
      </c>
      <c r="P99" s="423"/>
      <c r="Q99" s="486">
        <f>SUM(Q100:Q107)</f>
        <v>57.3</v>
      </c>
      <c r="R99" s="485">
        <f>SUM(R100:R107)</f>
        <v>41.3</v>
      </c>
      <c r="S99" s="352"/>
      <c r="W99" s="52">
        <v>12</v>
      </c>
      <c r="X99" s="4" t="s">
        <v>190</v>
      </c>
      <c r="Y99" s="23">
        <f t="shared" si="39"/>
        <v>0</v>
      </c>
      <c r="Z99" s="8">
        <f t="shared" si="39"/>
        <v>0</v>
      </c>
      <c r="AA99" s="32">
        <f t="shared" si="39"/>
        <v>0</v>
      </c>
      <c r="AB99" s="8">
        <f t="shared" si="39"/>
        <v>0</v>
      </c>
      <c r="AC99" s="24">
        <f t="shared" si="39"/>
        <v>0</v>
      </c>
      <c r="AD99" s="24">
        <f t="shared" si="39"/>
        <v>0</v>
      </c>
      <c r="AE99" s="24">
        <f t="shared" si="39"/>
        <v>0</v>
      </c>
      <c r="AF99" s="24">
        <f t="shared" si="39"/>
        <v>0</v>
      </c>
      <c r="AG99" s="24"/>
      <c r="AH99" s="24">
        <f>+Q99</f>
        <v>57.3</v>
      </c>
      <c r="AI99" s="46">
        <f>+R99</f>
        <v>41.3</v>
      </c>
    </row>
    <row r="100" spans="1:35" ht="18" customHeight="1">
      <c r="A100" s="413" t="s">
        <v>191</v>
      </c>
      <c r="B100" s="487" t="s">
        <v>146</v>
      </c>
      <c r="C100" s="488" t="s">
        <v>20</v>
      </c>
      <c r="D100" s="489" t="s">
        <v>21</v>
      </c>
      <c r="E100" s="490">
        <v>1283</v>
      </c>
      <c r="F100" s="491">
        <v>54</v>
      </c>
      <c r="G100" s="492">
        <v>32070</v>
      </c>
      <c r="H100" s="493">
        <v>0</v>
      </c>
      <c r="I100" s="494">
        <v>0</v>
      </c>
      <c r="J100" s="495">
        <v>0</v>
      </c>
      <c r="K100" s="496">
        <v>0</v>
      </c>
      <c r="L100" s="399">
        <v>0</v>
      </c>
      <c r="M100" s="170">
        <v>0</v>
      </c>
      <c r="N100" s="171">
        <f t="shared" si="41"/>
        <v>0</v>
      </c>
      <c r="O100" s="172">
        <f t="shared" si="41"/>
        <v>0</v>
      </c>
      <c r="P100" s="302" t="s">
        <v>34</v>
      </c>
      <c r="Q100" s="303">
        <v>18.600000000000001</v>
      </c>
      <c r="R100" s="165">
        <v>13</v>
      </c>
      <c r="S100" s="304" t="s">
        <v>141</v>
      </c>
      <c r="W100" s="55" t="s">
        <v>191</v>
      </c>
      <c r="X100" s="1" t="s">
        <v>146</v>
      </c>
      <c r="Y100" s="23"/>
      <c r="AA100" s="32"/>
      <c r="AC100" s="24"/>
      <c r="AD100" s="24"/>
      <c r="AE100" s="24"/>
      <c r="AF100" s="24"/>
      <c r="AG100" s="24"/>
      <c r="AH100" s="24"/>
      <c r="AI100" s="46"/>
    </row>
    <row r="101" spans="1:35" ht="18" customHeight="1">
      <c r="A101" s="413" t="s">
        <v>192</v>
      </c>
      <c r="B101" s="271" t="s">
        <v>193</v>
      </c>
      <c r="C101" s="497" t="s">
        <v>60</v>
      </c>
      <c r="D101" s="498" t="s">
        <v>28</v>
      </c>
      <c r="E101" s="499">
        <v>1003</v>
      </c>
      <c r="F101" s="500">
        <v>120</v>
      </c>
      <c r="G101" s="501">
        <v>35947</v>
      </c>
      <c r="H101" s="502">
        <v>0</v>
      </c>
      <c r="I101" s="503">
        <v>0</v>
      </c>
      <c r="J101" s="504">
        <v>0</v>
      </c>
      <c r="K101" s="496">
        <v>0</v>
      </c>
      <c r="L101" s="399">
        <v>0</v>
      </c>
      <c r="M101" s="170">
        <v>0</v>
      </c>
      <c r="N101" s="171">
        <f t="shared" si="41"/>
        <v>0</v>
      </c>
      <c r="O101" s="172">
        <f t="shared" si="41"/>
        <v>0</v>
      </c>
      <c r="P101" s="302" t="s">
        <v>34</v>
      </c>
      <c r="Q101" s="303">
        <v>13</v>
      </c>
      <c r="R101" s="165">
        <v>9.3000000000000007</v>
      </c>
      <c r="S101" s="304" t="s">
        <v>141</v>
      </c>
      <c r="W101" s="55" t="s">
        <v>192</v>
      </c>
      <c r="X101" s="1" t="s">
        <v>193</v>
      </c>
      <c r="Y101" s="23"/>
      <c r="AA101" s="32"/>
      <c r="AC101" s="24"/>
      <c r="AD101" s="24"/>
      <c r="AE101" s="24"/>
      <c r="AF101" s="24"/>
      <c r="AG101" s="24"/>
      <c r="AH101" s="24"/>
      <c r="AI101" s="46"/>
    </row>
    <row r="102" spans="1:35" ht="18" customHeight="1">
      <c r="A102" s="413" t="s">
        <v>194</v>
      </c>
      <c r="B102" s="271" t="s">
        <v>195</v>
      </c>
      <c r="C102" s="497" t="s">
        <v>60</v>
      </c>
      <c r="D102" s="498" t="s">
        <v>28</v>
      </c>
      <c r="E102" s="499">
        <v>257</v>
      </c>
      <c r="F102" s="500">
        <v>24</v>
      </c>
      <c r="G102" s="501">
        <v>34645</v>
      </c>
      <c r="H102" s="502">
        <v>0</v>
      </c>
      <c r="I102" s="503">
        <v>0</v>
      </c>
      <c r="J102" s="504">
        <v>0</v>
      </c>
      <c r="K102" s="496">
        <v>0</v>
      </c>
      <c r="L102" s="399">
        <v>0</v>
      </c>
      <c r="M102" s="170">
        <v>0</v>
      </c>
      <c r="N102" s="171">
        <f t="shared" si="41"/>
        <v>0</v>
      </c>
      <c r="O102" s="172">
        <f t="shared" si="41"/>
        <v>0</v>
      </c>
      <c r="P102" s="302" t="s">
        <v>34</v>
      </c>
      <c r="Q102" s="293">
        <v>9.9</v>
      </c>
      <c r="R102" s="165">
        <v>7.3</v>
      </c>
      <c r="S102" s="304" t="s">
        <v>141</v>
      </c>
      <c r="W102" s="55" t="s">
        <v>194</v>
      </c>
      <c r="X102" s="1" t="s">
        <v>195</v>
      </c>
      <c r="Y102" s="23"/>
      <c r="AA102" s="32"/>
      <c r="AC102" s="24"/>
      <c r="AD102" s="24"/>
      <c r="AE102" s="24"/>
      <c r="AF102" s="24"/>
      <c r="AG102" s="24"/>
      <c r="AH102" s="24"/>
      <c r="AI102" s="46"/>
    </row>
    <row r="103" spans="1:35" ht="18" customHeight="1">
      <c r="A103" s="413" t="s">
        <v>196</v>
      </c>
      <c r="B103" s="271" t="s">
        <v>197</v>
      </c>
      <c r="C103" s="497" t="s">
        <v>60</v>
      </c>
      <c r="D103" s="498" t="s">
        <v>28</v>
      </c>
      <c r="E103" s="499">
        <v>1121</v>
      </c>
      <c r="F103" s="500">
        <v>67</v>
      </c>
      <c r="G103" s="501">
        <v>35731</v>
      </c>
      <c r="H103" s="502">
        <v>0</v>
      </c>
      <c r="I103" s="503">
        <v>0</v>
      </c>
      <c r="J103" s="504">
        <v>0</v>
      </c>
      <c r="K103" s="496">
        <v>0</v>
      </c>
      <c r="L103" s="399">
        <v>0</v>
      </c>
      <c r="M103" s="170">
        <v>0</v>
      </c>
      <c r="N103" s="171">
        <f t="shared" si="41"/>
        <v>0</v>
      </c>
      <c r="O103" s="172">
        <f t="shared" si="41"/>
        <v>0</v>
      </c>
      <c r="P103" s="302" t="s">
        <v>34</v>
      </c>
      <c r="Q103" s="505">
        <v>15.8</v>
      </c>
      <c r="R103" s="294">
        <v>11.7</v>
      </c>
      <c r="S103" s="304" t="s">
        <v>141</v>
      </c>
      <c r="W103" s="55" t="s">
        <v>196</v>
      </c>
      <c r="X103" s="1" t="s">
        <v>197</v>
      </c>
      <c r="Y103" s="23"/>
      <c r="AA103" s="32"/>
      <c r="AC103" s="24"/>
      <c r="AD103" s="24"/>
      <c r="AE103" s="24"/>
      <c r="AF103" s="24"/>
      <c r="AG103" s="24"/>
      <c r="AH103" s="24"/>
      <c r="AI103" s="46"/>
    </row>
    <row r="104" spans="1:35" ht="18" customHeight="1">
      <c r="A104" s="413" t="s">
        <v>198</v>
      </c>
      <c r="B104" s="271" t="s">
        <v>524</v>
      </c>
      <c r="C104" s="497" t="s">
        <v>27</v>
      </c>
      <c r="D104" s="498" t="s">
        <v>28</v>
      </c>
      <c r="E104" s="499">
        <v>78</v>
      </c>
      <c r="F104" s="500">
        <v>8</v>
      </c>
      <c r="G104" s="501">
        <v>35187</v>
      </c>
      <c r="H104" s="502">
        <v>0</v>
      </c>
      <c r="I104" s="503">
        <v>0</v>
      </c>
      <c r="J104" s="504">
        <v>0</v>
      </c>
      <c r="K104" s="496">
        <v>0</v>
      </c>
      <c r="L104" s="399">
        <v>0</v>
      </c>
      <c r="M104" s="170">
        <v>0</v>
      </c>
      <c r="N104" s="171">
        <f t="shared" si="41"/>
        <v>0</v>
      </c>
      <c r="O104" s="172">
        <f t="shared" si="41"/>
        <v>0</v>
      </c>
      <c r="P104" s="506" t="s">
        <v>22</v>
      </c>
      <c r="Q104" s="293"/>
      <c r="R104" s="165"/>
      <c r="S104" s="304"/>
      <c r="W104" s="55" t="s">
        <v>198</v>
      </c>
      <c r="X104" s="1" t="s">
        <v>199</v>
      </c>
      <c r="Y104" s="23"/>
      <c r="AA104" s="32"/>
      <c r="AC104" s="24"/>
      <c r="AD104" s="24"/>
      <c r="AE104" s="24"/>
      <c r="AF104" s="24"/>
      <c r="AG104" s="24"/>
      <c r="AH104" s="24"/>
      <c r="AI104" s="46"/>
    </row>
    <row r="105" spans="1:35" s="50" customFormat="1" ht="18" customHeight="1">
      <c r="A105" s="413" t="s">
        <v>200</v>
      </c>
      <c r="B105" s="271" t="s">
        <v>525</v>
      </c>
      <c r="C105" s="497" t="s">
        <v>27</v>
      </c>
      <c r="D105" s="498" t="s">
        <v>28</v>
      </c>
      <c r="E105" s="499">
        <v>79</v>
      </c>
      <c r="F105" s="500">
        <v>12</v>
      </c>
      <c r="G105" s="501">
        <v>37104</v>
      </c>
      <c r="H105" s="507">
        <v>0</v>
      </c>
      <c r="I105" s="508">
        <v>0</v>
      </c>
      <c r="J105" s="507">
        <v>0</v>
      </c>
      <c r="K105" s="508">
        <v>0</v>
      </c>
      <c r="L105" s="509">
        <v>0</v>
      </c>
      <c r="M105" s="510">
        <v>0</v>
      </c>
      <c r="N105" s="171">
        <f t="shared" si="41"/>
        <v>0</v>
      </c>
      <c r="O105" s="172">
        <f t="shared" si="41"/>
        <v>0</v>
      </c>
      <c r="P105" s="506" t="s">
        <v>22</v>
      </c>
      <c r="Q105" s="293"/>
      <c r="R105" s="165"/>
      <c r="S105" s="304"/>
      <c r="W105" s="65" t="s">
        <v>200</v>
      </c>
      <c r="X105" s="66" t="s">
        <v>201</v>
      </c>
      <c r="Y105" s="23"/>
      <c r="Z105" s="8"/>
      <c r="AA105" s="32"/>
      <c r="AB105" s="8"/>
      <c r="AC105" s="24"/>
      <c r="AD105" s="24"/>
      <c r="AE105" s="24"/>
      <c r="AF105" s="24"/>
      <c r="AG105" s="24"/>
      <c r="AH105" s="24"/>
      <c r="AI105" s="46"/>
    </row>
    <row r="106" spans="1:35" ht="18" customHeight="1">
      <c r="A106" s="413" t="s">
        <v>202</v>
      </c>
      <c r="B106" s="271" t="s">
        <v>526</v>
      </c>
      <c r="C106" s="497" t="s">
        <v>27</v>
      </c>
      <c r="D106" s="498" t="s">
        <v>28</v>
      </c>
      <c r="E106" s="499">
        <v>67</v>
      </c>
      <c r="F106" s="500">
        <v>4</v>
      </c>
      <c r="G106" s="501">
        <v>33329</v>
      </c>
      <c r="H106" s="507">
        <v>0</v>
      </c>
      <c r="I106" s="508">
        <v>0</v>
      </c>
      <c r="J106" s="507">
        <v>0</v>
      </c>
      <c r="K106" s="508">
        <v>0</v>
      </c>
      <c r="L106" s="509">
        <v>0</v>
      </c>
      <c r="M106" s="510">
        <v>0</v>
      </c>
      <c r="N106" s="171">
        <f t="shared" ref="N106" si="42">+H106+J106+L106</f>
        <v>0</v>
      </c>
      <c r="O106" s="172">
        <f t="shared" ref="O106" si="43">+I106+K106+M106</f>
        <v>0</v>
      </c>
      <c r="P106" s="506" t="s">
        <v>22</v>
      </c>
      <c r="Q106" s="293"/>
      <c r="R106" s="165"/>
      <c r="S106" s="304"/>
      <c r="W106" s="65" t="s">
        <v>202</v>
      </c>
      <c r="X106" s="66" t="s">
        <v>203</v>
      </c>
      <c r="Y106" s="47"/>
      <c r="Z106" s="48"/>
      <c r="AA106" s="32"/>
      <c r="AB106" s="48"/>
      <c r="AC106" s="24"/>
      <c r="AD106" s="24"/>
      <c r="AE106" s="24"/>
      <c r="AF106" s="24"/>
      <c r="AG106" s="24"/>
      <c r="AH106" s="24"/>
      <c r="AI106" s="46"/>
    </row>
    <row r="107" spans="1:35" ht="18" customHeight="1">
      <c r="A107" s="413" t="s">
        <v>575</v>
      </c>
      <c r="B107" s="271" t="s">
        <v>576</v>
      </c>
      <c r="C107" s="497" t="s">
        <v>27</v>
      </c>
      <c r="D107" s="498" t="s">
        <v>28</v>
      </c>
      <c r="E107" s="499">
        <v>60</v>
      </c>
      <c r="F107" s="500">
        <v>12</v>
      </c>
      <c r="G107" s="501">
        <v>45589</v>
      </c>
      <c r="H107" s="507">
        <v>0</v>
      </c>
      <c r="I107" s="508">
        <v>0</v>
      </c>
      <c r="J107" s="507">
        <v>0</v>
      </c>
      <c r="K107" s="508">
        <v>0</v>
      </c>
      <c r="L107" s="509">
        <v>0</v>
      </c>
      <c r="M107" s="510">
        <v>0</v>
      </c>
      <c r="N107" s="171">
        <v>0</v>
      </c>
      <c r="O107" s="172">
        <v>0</v>
      </c>
      <c r="P107" s="506" t="s">
        <v>22</v>
      </c>
      <c r="Q107" s="293"/>
      <c r="R107" s="165"/>
      <c r="S107" s="304"/>
      <c r="W107" s="65" t="s">
        <v>575</v>
      </c>
      <c r="X107" s="66" t="s">
        <v>203</v>
      </c>
      <c r="Y107" s="47"/>
      <c r="Z107" s="48"/>
      <c r="AA107" s="32"/>
      <c r="AB107" s="48"/>
      <c r="AC107" s="24"/>
      <c r="AD107" s="24"/>
      <c r="AE107" s="24"/>
      <c r="AF107" s="24"/>
      <c r="AG107" s="24"/>
      <c r="AH107" s="24"/>
      <c r="AI107" s="46"/>
    </row>
    <row r="108" spans="1:35" ht="18" customHeight="1">
      <c r="A108" s="404" t="s">
        <v>204</v>
      </c>
      <c r="B108" s="147" t="s">
        <v>205</v>
      </c>
      <c r="C108" s="511"/>
      <c r="D108" s="512"/>
      <c r="E108" s="513"/>
      <c r="F108" s="514"/>
      <c r="G108" s="515"/>
      <c r="H108" s="420">
        <f>SUM(H109:H113)</f>
        <v>3</v>
      </c>
      <c r="I108" s="421">
        <f t="shared" ref="I108:M108" si="44">SUM(I109:I113)</f>
        <v>2</v>
      </c>
      <c r="J108" s="420">
        <f>SUM(J109:J113)</f>
        <v>8</v>
      </c>
      <c r="K108" s="421">
        <f t="shared" si="44"/>
        <v>0</v>
      </c>
      <c r="L108" s="392">
        <f t="shared" si="44"/>
        <v>6</v>
      </c>
      <c r="M108" s="422">
        <f t="shared" si="44"/>
        <v>1</v>
      </c>
      <c r="N108" s="392">
        <f t="shared" si="38"/>
        <v>17</v>
      </c>
      <c r="O108" s="377">
        <f t="shared" si="38"/>
        <v>3</v>
      </c>
      <c r="P108" s="423"/>
      <c r="Q108" s="486">
        <f>SUM(Q109:Q113)</f>
        <v>48.22</v>
      </c>
      <c r="R108" s="422">
        <f>SUM(R109:R113)</f>
        <v>13</v>
      </c>
      <c r="S108" s="352"/>
      <c r="W108" s="67" t="s">
        <v>204</v>
      </c>
      <c r="X108" s="68" t="s">
        <v>205</v>
      </c>
      <c r="Y108" s="23">
        <f t="shared" ref="Y108:AF108" si="45">+H108</f>
        <v>3</v>
      </c>
      <c r="Z108" s="8">
        <f t="shared" si="45"/>
        <v>2</v>
      </c>
      <c r="AA108" s="32">
        <f t="shared" si="45"/>
        <v>8</v>
      </c>
      <c r="AB108" s="8">
        <f t="shared" si="45"/>
        <v>0</v>
      </c>
      <c r="AC108" s="24">
        <f t="shared" si="45"/>
        <v>6</v>
      </c>
      <c r="AD108" s="24">
        <f t="shared" si="45"/>
        <v>1</v>
      </c>
      <c r="AE108" s="24">
        <f t="shared" si="45"/>
        <v>17</v>
      </c>
      <c r="AF108" s="24">
        <f t="shared" si="45"/>
        <v>3</v>
      </c>
      <c r="AG108" s="24"/>
      <c r="AH108" s="24">
        <f>+Q108</f>
        <v>48.22</v>
      </c>
      <c r="AI108" s="46">
        <f>+R108</f>
        <v>13</v>
      </c>
    </row>
    <row r="109" spans="1:35" ht="18" customHeight="1">
      <c r="A109" s="413" t="s">
        <v>206</v>
      </c>
      <c r="B109" s="285" t="s">
        <v>207</v>
      </c>
      <c r="C109" s="516" t="s">
        <v>20</v>
      </c>
      <c r="D109" s="517" t="s">
        <v>28</v>
      </c>
      <c r="E109" s="518">
        <v>4990</v>
      </c>
      <c r="F109" s="152">
        <v>58</v>
      </c>
      <c r="G109" s="153">
        <v>29160</v>
      </c>
      <c r="H109" s="154">
        <v>3</v>
      </c>
      <c r="I109" s="155">
        <v>2</v>
      </c>
      <c r="J109" s="154">
        <v>3</v>
      </c>
      <c r="K109" s="155">
        <v>0</v>
      </c>
      <c r="L109" s="156">
        <v>6</v>
      </c>
      <c r="M109" s="157">
        <v>1</v>
      </c>
      <c r="N109" s="171">
        <f t="shared" si="38"/>
        <v>12</v>
      </c>
      <c r="O109" s="172">
        <f t="shared" si="38"/>
        <v>3</v>
      </c>
      <c r="P109" s="302" t="s">
        <v>208</v>
      </c>
      <c r="Q109" s="158">
        <v>19.399999999999999</v>
      </c>
      <c r="R109" s="364">
        <v>5</v>
      </c>
      <c r="S109" s="304"/>
      <c r="W109" s="65" t="s">
        <v>206</v>
      </c>
      <c r="X109" s="66" t="s">
        <v>207</v>
      </c>
      <c r="Y109" s="23"/>
      <c r="AA109" s="32"/>
      <c r="AC109" s="24"/>
      <c r="AD109" s="24"/>
      <c r="AE109" s="24"/>
      <c r="AF109" s="24"/>
      <c r="AG109" s="24"/>
      <c r="AH109" s="24"/>
      <c r="AI109" s="46"/>
    </row>
    <row r="110" spans="1:35" ht="18" customHeight="1">
      <c r="A110" s="413" t="s">
        <v>209</v>
      </c>
      <c r="B110" s="285" t="s">
        <v>210</v>
      </c>
      <c r="C110" s="516" t="s">
        <v>20</v>
      </c>
      <c r="D110" s="517" t="s">
        <v>21</v>
      </c>
      <c r="E110" s="518">
        <v>1238</v>
      </c>
      <c r="F110" s="152">
        <v>98</v>
      </c>
      <c r="G110" s="153">
        <v>33440</v>
      </c>
      <c r="H110" s="154">
        <v>0</v>
      </c>
      <c r="I110" s="155">
        <v>0</v>
      </c>
      <c r="J110" s="154">
        <v>0</v>
      </c>
      <c r="K110" s="155">
        <v>0</v>
      </c>
      <c r="L110" s="156">
        <v>0</v>
      </c>
      <c r="M110" s="157">
        <v>0</v>
      </c>
      <c r="N110" s="171">
        <f t="shared" si="38"/>
        <v>0</v>
      </c>
      <c r="O110" s="172">
        <f t="shared" si="38"/>
        <v>0</v>
      </c>
      <c r="P110" s="302" t="s">
        <v>208</v>
      </c>
      <c r="Q110" s="158">
        <v>10.199999999999999</v>
      </c>
      <c r="R110" s="364">
        <v>3</v>
      </c>
      <c r="S110" s="304"/>
      <c r="W110" s="65" t="s">
        <v>209</v>
      </c>
      <c r="X110" s="66" t="s">
        <v>210</v>
      </c>
      <c r="Y110" s="60"/>
      <c r="Z110" s="61"/>
      <c r="AA110" s="62"/>
      <c r="AB110" s="61"/>
      <c r="AC110" s="63"/>
      <c r="AD110" s="63"/>
      <c r="AE110" s="63"/>
      <c r="AF110" s="63"/>
      <c r="AG110" s="63"/>
      <c r="AH110" s="63"/>
      <c r="AI110" s="64"/>
    </row>
    <row r="111" spans="1:35" s="28" customFormat="1" ht="18" customHeight="1">
      <c r="A111" s="413" t="s">
        <v>211</v>
      </c>
      <c r="B111" s="285" t="s">
        <v>212</v>
      </c>
      <c r="C111" s="516" t="s">
        <v>20</v>
      </c>
      <c r="D111" s="517" t="s">
        <v>28</v>
      </c>
      <c r="E111" s="518">
        <v>657</v>
      </c>
      <c r="F111" s="152">
        <v>42</v>
      </c>
      <c r="G111" s="153">
        <v>38657</v>
      </c>
      <c r="H111" s="154">
        <v>0</v>
      </c>
      <c r="I111" s="155">
        <v>0</v>
      </c>
      <c r="J111" s="154">
        <v>0</v>
      </c>
      <c r="K111" s="155">
        <v>0</v>
      </c>
      <c r="L111" s="156">
        <v>0</v>
      </c>
      <c r="M111" s="157">
        <v>0</v>
      </c>
      <c r="N111" s="171">
        <f t="shared" si="38"/>
        <v>0</v>
      </c>
      <c r="O111" s="172">
        <f t="shared" si="38"/>
        <v>0</v>
      </c>
      <c r="P111" s="302" t="s">
        <v>208</v>
      </c>
      <c r="Q111" s="159">
        <v>9.32</v>
      </c>
      <c r="R111" s="294">
        <v>4</v>
      </c>
      <c r="S111" s="304"/>
      <c r="W111" s="65" t="s">
        <v>211</v>
      </c>
      <c r="X111" s="66" t="s">
        <v>212</v>
      </c>
      <c r="Y111" s="23"/>
      <c r="Z111" s="8"/>
      <c r="AA111" s="32"/>
      <c r="AB111" s="8"/>
      <c r="AC111" s="24"/>
      <c r="AD111" s="24"/>
      <c r="AE111" s="24"/>
      <c r="AF111" s="24"/>
      <c r="AG111" s="24"/>
      <c r="AH111" s="24"/>
      <c r="AI111" s="46"/>
    </row>
    <row r="112" spans="1:35" ht="18" customHeight="1">
      <c r="A112" s="413" t="s">
        <v>213</v>
      </c>
      <c r="B112" s="285" t="s">
        <v>214</v>
      </c>
      <c r="C112" s="354" t="s">
        <v>20</v>
      </c>
      <c r="D112" s="216" t="s">
        <v>28</v>
      </c>
      <c r="E112" s="355">
        <v>872</v>
      </c>
      <c r="F112" s="177">
        <v>26</v>
      </c>
      <c r="G112" s="287">
        <v>35156</v>
      </c>
      <c r="H112" s="398">
        <v>0</v>
      </c>
      <c r="I112" s="382">
        <v>0</v>
      </c>
      <c r="J112" s="398">
        <v>0</v>
      </c>
      <c r="K112" s="382">
        <v>0</v>
      </c>
      <c r="L112" s="399">
        <v>0</v>
      </c>
      <c r="M112" s="157">
        <v>0</v>
      </c>
      <c r="N112" s="171">
        <f t="shared" si="38"/>
        <v>0</v>
      </c>
      <c r="O112" s="172">
        <f t="shared" si="38"/>
        <v>0</v>
      </c>
      <c r="P112" s="302" t="s">
        <v>208</v>
      </c>
      <c r="Q112" s="159">
        <v>9.3000000000000007</v>
      </c>
      <c r="R112" s="294">
        <v>1</v>
      </c>
      <c r="S112" s="304"/>
      <c r="W112" s="65" t="s">
        <v>213</v>
      </c>
      <c r="X112" s="66" t="s">
        <v>214</v>
      </c>
      <c r="Y112" s="23"/>
      <c r="AA112" s="32"/>
      <c r="AC112" s="24"/>
      <c r="AD112" s="24"/>
      <c r="AE112" s="24"/>
      <c r="AF112" s="24"/>
      <c r="AG112" s="24"/>
      <c r="AH112" s="24"/>
      <c r="AI112" s="46"/>
    </row>
    <row r="113" spans="1:35" ht="18" customHeight="1">
      <c r="A113" s="426" t="s">
        <v>452</v>
      </c>
      <c r="B113" s="285" t="s">
        <v>215</v>
      </c>
      <c r="C113" s="354" t="s">
        <v>60</v>
      </c>
      <c r="D113" s="216" t="s">
        <v>28</v>
      </c>
      <c r="E113" s="355">
        <v>62</v>
      </c>
      <c r="F113" s="219">
        <v>0</v>
      </c>
      <c r="G113" s="287">
        <v>38899</v>
      </c>
      <c r="H113" s="398">
        <v>0</v>
      </c>
      <c r="I113" s="382">
        <v>0</v>
      </c>
      <c r="J113" s="398">
        <v>5</v>
      </c>
      <c r="K113" s="382">
        <v>0</v>
      </c>
      <c r="L113" s="399">
        <v>0</v>
      </c>
      <c r="M113" s="157">
        <v>0</v>
      </c>
      <c r="N113" s="171">
        <f t="shared" si="38"/>
        <v>5</v>
      </c>
      <c r="O113" s="172">
        <f t="shared" si="38"/>
        <v>0</v>
      </c>
      <c r="P113" s="302" t="s">
        <v>216</v>
      </c>
      <c r="Q113" s="303">
        <v>0</v>
      </c>
      <c r="R113" s="294">
        <v>0</v>
      </c>
      <c r="S113" s="304"/>
      <c r="W113" s="69" t="s">
        <v>452</v>
      </c>
      <c r="X113" s="66" t="s">
        <v>215</v>
      </c>
      <c r="Y113" s="47"/>
      <c r="Z113" s="48"/>
      <c r="AA113" s="32"/>
      <c r="AB113" s="48"/>
      <c r="AC113" s="24"/>
      <c r="AD113" s="24"/>
      <c r="AE113" s="24"/>
      <c r="AF113" s="24"/>
      <c r="AG113" s="24"/>
      <c r="AH113" s="24"/>
      <c r="AI113" s="46"/>
    </row>
    <row r="114" spans="1:35" ht="18" customHeight="1">
      <c r="A114" s="471">
        <v>14</v>
      </c>
      <c r="B114" s="367" t="s">
        <v>217</v>
      </c>
      <c r="C114" s="388"/>
      <c r="D114" s="389"/>
      <c r="E114" s="370"/>
      <c r="F114" s="417"/>
      <c r="G114" s="372"/>
      <c r="H114" s="420">
        <f>SUM(H115:H117)</f>
        <v>0</v>
      </c>
      <c r="I114" s="421">
        <f t="shared" ref="I114:M114" si="46">SUM(I115:I117)</f>
        <v>0</v>
      </c>
      <c r="J114" s="420">
        <f t="shared" si="46"/>
        <v>0</v>
      </c>
      <c r="K114" s="421">
        <f t="shared" si="46"/>
        <v>0</v>
      </c>
      <c r="L114" s="392">
        <f t="shared" si="46"/>
        <v>0</v>
      </c>
      <c r="M114" s="375">
        <f t="shared" si="46"/>
        <v>0</v>
      </c>
      <c r="N114" s="392">
        <f t="shared" ref="N114:O127" si="47">+H114+J114+L114</f>
        <v>0</v>
      </c>
      <c r="O114" s="377">
        <f t="shared" si="47"/>
        <v>0</v>
      </c>
      <c r="P114" s="423"/>
      <c r="Q114" s="519">
        <f>SUM(Q115:Q117)</f>
        <v>49.5</v>
      </c>
      <c r="R114" s="375">
        <f>SUM(R115:R117)</f>
        <v>29.200000000000003</v>
      </c>
      <c r="S114" s="520"/>
      <c r="W114" s="67">
        <v>14</v>
      </c>
      <c r="X114" s="68" t="s">
        <v>217</v>
      </c>
      <c r="Y114" s="23">
        <f t="shared" ref="Y114:AF114" si="48">+H114</f>
        <v>0</v>
      </c>
      <c r="Z114" s="8">
        <f t="shared" si="48"/>
        <v>0</v>
      </c>
      <c r="AA114" s="32">
        <f t="shared" si="48"/>
        <v>0</v>
      </c>
      <c r="AB114" s="8">
        <f t="shared" si="48"/>
        <v>0</v>
      </c>
      <c r="AC114" s="24">
        <f t="shared" si="48"/>
        <v>0</v>
      </c>
      <c r="AD114" s="24">
        <f t="shared" si="48"/>
        <v>0</v>
      </c>
      <c r="AE114" s="24">
        <f t="shared" si="48"/>
        <v>0</v>
      </c>
      <c r="AF114" s="24">
        <f t="shared" si="48"/>
        <v>0</v>
      </c>
      <c r="AG114" s="24"/>
      <c r="AH114" s="24">
        <f>+Q114</f>
        <v>49.5</v>
      </c>
      <c r="AI114" s="46">
        <f>+R114</f>
        <v>29.200000000000003</v>
      </c>
    </row>
    <row r="115" spans="1:35" s="28" customFormat="1" ht="18" customHeight="1">
      <c r="A115" s="92" t="s">
        <v>218</v>
      </c>
      <c r="B115" s="56" t="s">
        <v>219</v>
      </c>
      <c r="C115" s="354" t="s">
        <v>20</v>
      </c>
      <c r="D115" s="216" t="s">
        <v>28</v>
      </c>
      <c r="E115" s="355">
        <v>1069.7</v>
      </c>
      <c r="F115" s="177">
        <v>97</v>
      </c>
      <c r="G115" s="273">
        <v>40376</v>
      </c>
      <c r="H115" s="398">
        <v>0</v>
      </c>
      <c r="I115" s="382">
        <v>0</v>
      </c>
      <c r="J115" s="398">
        <v>0</v>
      </c>
      <c r="K115" s="382">
        <v>0</v>
      </c>
      <c r="L115" s="399">
        <v>0</v>
      </c>
      <c r="M115" s="386">
        <v>0</v>
      </c>
      <c r="N115" s="171">
        <f t="shared" si="47"/>
        <v>0</v>
      </c>
      <c r="O115" s="172">
        <f t="shared" si="47"/>
        <v>0</v>
      </c>
      <c r="P115" s="302" t="s">
        <v>133</v>
      </c>
      <c r="Q115" s="521">
        <v>26.3</v>
      </c>
      <c r="R115" s="229">
        <v>15.4</v>
      </c>
      <c r="S115" s="522" t="s">
        <v>141</v>
      </c>
      <c r="W115" s="65" t="s">
        <v>218</v>
      </c>
      <c r="X115" s="66" t="s">
        <v>219</v>
      </c>
      <c r="Y115" s="23"/>
      <c r="Z115" s="8"/>
      <c r="AA115" s="32"/>
      <c r="AB115" s="8"/>
      <c r="AC115" s="24"/>
      <c r="AD115" s="24"/>
      <c r="AE115" s="24"/>
      <c r="AF115" s="24"/>
      <c r="AG115" s="24"/>
      <c r="AH115" s="24"/>
      <c r="AI115" s="46"/>
    </row>
    <row r="116" spans="1:35" ht="18" customHeight="1">
      <c r="A116" s="92" t="s">
        <v>220</v>
      </c>
      <c r="B116" s="56" t="s">
        <v>221</v>
      </c>
      <c r="C116" s="354" t="s">
        <v>20</v>
      </c>
      <c r="D116" s="216" t="s">
        <v>28</v>
      </c>
      <c r="E116" s="355">
        <v>803</v>
      </c>
      <c r="F116" s="177">
        <v>86</v>
      </c>
      <c r="G116" s="273">
        <v>41458</v>
      </c>
      <c r="H116" s="398">
        <v>0</v>
      </c>
      <c r="I116" s="382">
        <v>0</v>
      </c>
      <c r="J116" s="398">
        <v>0</v>
      </c>
      <c r="K116" s="382">
        <v>0</v>
      </c>
      <c r="L116" s="399">
        <v>0</v>
      </c>
      <c r="M116" s="386">
        <v>0</v>
      </c>
      <c r="N116" s="171">
        <f t="shared" si="47"/>
        <v>0</v>
      </c>
      <c r="O116" s="172">
        <f t="shared" si="47"/>
        <v>0</v>
      </c>
      <c r="P116" s="302" t="s">
        <v>133</v>
      </c>
      <c r="Q116" s="521">
        <v>15.7</v>
      </c>
      <c r="R116" s="229">
        <v>9.4</v>
      </c>
      <c r="S116" s="522" t="s">
        <v>141</v>
      </c>
      <c r="W116" s="65" t="s">
        <v>220</v>
      </c>
      <c r="X116" s="66" t="s">
        <v>221</v>
      </c>
      <c r="Y116" s="23"/>
      <c r="AA116" s="32"/>
      <c r="AC116" s="24"/>
      <c r="AD116" s="24"/>
      <c r="AE116" s="24"/>
      <c r="AF116" s="24"/>
      <c r="AG116" s="24"/>
      <c r="AH116" s="24"/>
      <c r="AI116" s="46"/>
    </row>
    <row r="117" spans="1:35" ht="18" customHeight="1">
      <c r="A117" s="92" t="s">
        <v>222</v>
      </c>
      <c r="B117" s="56" t="s">
        <v>223</v>
      </c>
      <c r="C117" s="354" t="s">
        <v>20</v>
      </c>
      <c r="D117" s="216" t="s">
        <v>21</v>
      </c>
      <c r="E117" s="355">
        <v>1010</v>
      </c>
      <c r="F117" s="177">
        <v>40</v>
      </c>
      <c r="G117" s="273">
        <v>34325</v>
      </c>
      <c r="H117" s="398">
        <v>0</v>
      </c>
      <c r="I117" s="382">
        <v>0</v>
      </c>
      <c r="J117" s="398">
        <v>0</v>
      </c>
      <c r="K117" s="382">
        <v>0</v>
      </c>
      <c r="L117" s="399">
        <v>0</v>
      </c>
      <c r="M117" s="386">
        <v>0</v>
      </c>
      <c r="N117" s="171">
        <f t="shared" si="47"/>
        <v>0</v>
      </c>
      <c r="O117" s="172">
        <f t="shared" si="47"/>
        <v>0</v>
      </c>
      <c r="P117" s="302" t="s">
        <v>133</v>
      </c>
      <c r="Q117" s="521">
        <v>7.5</v>
      </c>
      <c r="R117" s="229">
        <v>4.4000000000000004</v>
      </c>
      <c r="S117" s="522" t="s">
        <v>141</v>
      </c>
      <c r="W117" s="65" t="s">
        <v>222</v>
      </c>
      <c r="X117" s="66" t="s">
        <v>223</v>
      </c>
      <c r="Y117" s="47"/>
      <c r="Z117" s="48"/>
      <c r="AA117" s="32"/>
      <c r="AB117" s="48"/>
      <c r="AC117" s="24"/>
      <c r="AD117" s="24"/>
      <c r="AE117" s="24"/>
      <c r="AF117" s="24"/>
      <c r="AG117" s="24"/>
      <c r="AH117" s="24"/>
      <c r="AI117" s="46"/>
    </row>
    <row r="118" spans="1:35" ht="18" customHeight="1">
      <c r="A118" s="471">
        <v>15</v>
      </c>
      <c r="B118" s="367" t="s">
        <v>224</v>
      </c>
      <c r="C118" s="388"/>
      <c r="D118" s="389"/>
      <c r="E118" s="370"/>
      <c r="F118" s="417"/>
      <c r="G118" s="372"/>
      <c r="H118" s="420">
        <f t="shared" ref="H118:M118" si="49">SUM(H119:H122)</f>
        <v>19</v>
      </c>
      <c r="I118" s="421">
        <f t="shared" si="49"/>
        <v>9</v>
      </c>
      <c r="J118" s="420">
        <f t="shared" si="49"/>
        <v>0</v>
      </c>
      <c r="K118" s="421">
        <f t="shared" si="49"/>
        <v>0</v>
      </c>
      <c r="L118" s="392">
        <f t="shared" si="49"/>
        <v>18.600000000000001</v>
      </c>
      <c r="M118" s="375">
        <f t="shared" si="49"/>
        <v>15.5</v>
      </c>
      <c r="N118" s="392">
        <f t="shared" si="47"/>
        <v>37.6</v>
      </c>
      <c r="O118" s="377">
        <f t="shared" si="47"/>
        <v>24.5</v>
      </c>
      <c r="P118" s="423"/>
      <c r="Q118" s="486" t="s">
        <v>43</v>
      </c>
      <c r="R118" s="375" t="s">
        <v>43</v>
      </c>
      <c r="S118" s="352"/>
      <c r="W118" s="67">
        <v>15</v>
      </c>
      <c r="X118" s="68" t="s">
        <v>224</v>
      </c>
      <c r="Y118" s="23">
        <f t="shared" ref="Y118:AF118" si="50">+H118</f>
        <v>19</v>
      </c>
      <c r="Z118" s="8">
        <f t="shared" si="50"/>
        <v>9</v>
      </c>
      <c r="AA118" s="32">
        <f t="shared" si="50"/>
        <v>0</v>
      </c>
      <c r="AB118" s="8">
        <f t="shared" si="50"/>
        <v>0</v>
      </c>
      <c r="AC118" s="24">
        <f t="shared" si="50"/>
        <v>18.600000000000001</v>
      </c>
      <c r="AD118" s="24">
        <f t="shared" si="50"/>
        <v>15.5</v>
      </c>
      <c r="AE118" s="24">
        <f t="shared" si="50"/>
        <v>37.6</v>
      </c>
      <c r="AF118" s="24">
        <f t="shared" si="50"/>
        <v>24.5</v>
      </c>
      <c r="AG118" s="24"/>
      <c r="AH118" s="24" t="str">
        <f>+Q118</f>
        <v>***</v>
      </c>
      <c r="AI118" s="46" t="str">
        <f>+R118</f>
        <v>***</v>
      </c>
    </row>
    <row r="119" spans="1:35" s="28" customFormat="1" ht="18" customHeight="1">
      <c r="A119" s="92" t="s">
        <v>225</v>
      </c>
      <c r="B119" s="56" t="s">
        <v>226</v>
      </c>
      <c r="C119" s="354" t="s">
        <v>20</v>
      </c>
      <c r="D119" s="216" t="s">
        <v>21</v>
      </c>
      <c r="E119" s="355">
        <v>3235</v>
      </c>
      <c r="F119" s="177">
        <v>147</v>
      </c>
      <c r="G119" s="523">
        <v>30407</v>
      </c>
      <c r="H119" s="398">
        <v>19</v>
      </c>
      <c r="I119" s="382">
        <v>9</v>
      </c>
      <c r="J119" s="398">
        <v>0</v>
      </c>
      <c r="K119" s="382">
        <v>0</v>
      </c>
      <c r="L119" s="399">
        <v>18.600000000000001</v>
      </c>
      <c r="M119" s="386">
        <v>15.5</v>
      </c>
      <c r="N119" s="171">
        <f t="shared" si="47"/>
        <v>37.6</v>
      </c>
      <c r="O119" s="172">
        <f t="shared" si="47"/>
        <v>24.5</v>
      </c>
      <c r="P119" s="302" t="s">
        <v>523</v>
      </c>
      <c r="Q119" s="524"/>
      <c r="R119" s="525"/>
      <c r="S119" s="304"/>
      <c r="W119" s="65" t="s">
        <v>225</v>
      </c>
      <c r="X119" s="66" t="s">
        <v>226</v>
      </c>
      <c r="Y119" s="23"/>
      <c r="Z119" s="8"/>
      <c r="AA119" s="32"/>
      <c r="AB119" s="8"/>
      <c r="AC119" s="24"/>
      <c r="AD119" s="24"/>
      <c r="AE119" s="24"/>
      <c r="AF119" s="24"/>
      <c r="AG119" s="24"/>
      <c r="AH119" s="24"/>
      <c r="AI119" s="46"/>
    </row>
    <row r="120" spans="1:35" ht="18" customHeight="1">
      <c r="A120" s="92" t="s">
        <v>227</v>
      </c>
      <c r="B120" s="56" t="s">
        <v>228</v>
      </c>
      <c r="C120" s="354" t="s">
        <v>27</v>
      </c>
      <c r="D120" s="216" t="s">
        <v>28</v>
      </c>
      <c r="E120" s="355">
        <v>315</v>
      </c>
      <c r="F120" s="177">
        <v>19</v>
      </c>
      <c r="G120" s="523">
        <v>32448</v>
      </c>
      <c r="H120" s="398">
        <v>0</v>
      </c>
      <c r="I120" s="382">
        <v>0</v>
      </c>
      <c r="J120" s="398">
        <v>0</v>
      </c>
      <c r="K120" s="382">
        <v>0</v>
      </c>
      <c r="L120" s="399">
        <v>0</v>
      </c>
      <c r="M120" s="386">
        <v>0</v>
      </c>
      <c r="N120" s="171">
        <f t="shared" si="47"/>
        <v>0</v>
      </c>
      <c r="O120" s="172">
        <f t="shared" si="47"/>
        <v>0</v>
      </c>
      <c r="P120" s="302" t="s">
        <v>488</v>
      </c>
      <c r="Q120" s="524" t="s">
        <v>43</v>
      </c>
      <c r="R120" s="525" t="s">
        <v>43</v>
      </c>
      <c r="S120" s="304" t="s">
        <v>51</v>
      </c>
      <c r="W120" s="65" t="s">
        <v>227</v>
      </c>
      <c r="X120" s="66" t="s">
        <v>228</v>
      </c>
      <c r="Y120" s="23"/>
      <c r="AA120" s="32"/>
      <c r="AC120" s="24"/>
      <c r="AD120" s="24"/>
      <c r="AE120" s="24"/>
      <c r="AF120" s="24"/>
      <c r="AG120" s="24"/>
      <c r="AH120" s="24"/>
      <c r="AI120" s="46"/>
    </row>
    <row r="121" spans="1:35" ht="18" customHeight="1">
      <c r="A121" s="92" t="s">
        <v>229</v>
      </c>
      <c r="B121" s="56" t="s">
        <v>230</v>
      </c>
      <c r="C121" s="354" t="s">
        <v>27</v>
      </c>
      <c r="D121" s="216" t="s">
        <v>28</v>
      </c>
      <c r="E121" s="355">
        <v>2302</v>
      </c>
      <c r="F121" s="177">
        <v>133</v>
      </c>
      <c r="G121" s="523">
        <v>41883</v>
      </c>
      <c r="H121" s="398">
        <v>0</v>
      </c>
      <c r="I121" s="382">
        <v>0</v>
      </c>
      <c r="J121" s="398">
        <v>0</v>
      </c>
      <c r="K121" s="382">
        <v>0</v>
      </c>
      <c r="L121" s="399">
        <v>0</v>
      </c>
      <c r="M121" s="386">
        <v>0</v>
      </c>
      <c r="N121" s="171">
        <f t="shared" si="47"/>
        <v>0</v>
      </c>
      <c r="O121" s="172">
        <f t="shared" si="47"/>
        <v>0</v>
      </c>
      <c r="P121" s="302" t="s">
        <v>488</v>
      </c>
      <c r="Q121" s="524" t="s">
        <v>43</v>
      </c>
      <c r="R121" s="525" t="s">
        <v>43</v>
      </c>
      <c r="S121" s="304" t="s">
        <v>51</v>
      </c>
      <c r="W121" s="65" t="s">
        <v>229</v>
      </c>
      <c r="X121" s="66" t="s">
        <v>230</v>
      </c>
      <c r="Y121" s="23"/>
      <c r="AA121" s="32"/>
      <c r="AC121" s="24"/>
      <c r="AD121" s="24"/>
      <c r="AE121" s="24"/>
      <c r="AF121" s="24"/>
      <c r="AG121" s="24"/>
      <c r="AH121" s="24"/>
      <c r="AI121" s="46"/>
    </row>
    <row r="122" spans="1:35" ht="18" customHeight="1">
      <c r="A122" s="92" t="s">
        <v>527</v>
      </c>
      <c r="B122" s="56" t="s">
        <v>528</v>
      </c>
      <c r="C122" s="354" t="s">
        <v>27</v>
      </c>
      <c r="D122" s="216" t="s">
        <v>529</v>
      </c>
      <c r="E122" s="355">
        <v>788.27</v>
      </c>
      <c r="F122" s="177">
        <v>65</v>
      </c>
      <c r="G122" s="523">
        <v>41061</v>
      </c>
      <c r="H122" s="398">
        <v>0</v>
      </c>
      <c r="I122" s="382">
        <v>0</v>
      </c>
      <c r="J122" s="398">
        <v>0</v>
      </c>
      <c r="K122" s="382">
        <v>0</v>
      </c>
      <c r="L122" s="399">
        <v>0</v>
      </c>
      <c r="M122" s="386">
        <v>0</v>
      </c>
      <c r="N122" s="171">
        <f t="shared" si="47"/>
        <v>0</v>
      </c>
      <c r="O122" s="172">
        <f t="shared" si="47"/>
        <v>0</v>
      </c>
      <c r="P122" s="302" t="s">
        <v>488</v>
      </c>
      <c r="Q122" s="524" t="s">
        <v>43</v>
      </c>
      <c r="R122" s="525" t="s">
        <v>43</v>
      </c>
      <c r="S122" s="304" t="s">
        <v>51</v>
      </c>
      <c r="W122" s="65" t="s">
        <v>527</v>
      </c>
      <c r="X122" s="66" t="s">
        <v>528</v>
      </c>
      <c r="Y122" s="47"/>
      <c r="Z122" s="48"/>
      <c r="AA122" s="32"/>
      <c r="AB122" s="48"/>
      <c r="AC122" s="24"/>
      <c r="AD122" s="24"/>
      <c r="AE122" s="24"/>
      <c r="AF122" s="24"/>
      <c r="AG122" s="24"/>
      <c r="AH122" s="24"/>
      <c r="AI122" s="46"/>
    </row>
    <row r="123" spans="1:35" ht="18" customHeight="1">
      <c r="A123" s="404">
        <v>16</v>
      </c>
      <c r="B123" s="147" t="s">
        <v>231</v>
      </c>
      <c r="C123" s="388"/>
      <c r="D123" s="389"/>
      <c r="E123" s="370"/>
      <c r="F123" s="417"/>
      <c r="G123" s="372"/>
      <c r="H123" s="526">
        <f>SUM(H124:H127)</f>
        <v>10</v>
      </c>
      <c r="I123" s="527">
        <f t="shared" ref="I123:M123" si="51">SUM(I124:I127)</f>
        <v>4</v>
      </c>
      <c r="J123" s="526">
        <f>SUM(J124:J127)</f>
        <v>3</v>
      </c>
      <c r="K123" s="527">
        <f t="shared" si="51"/>
        <v>0</v>
      </c>
      <c r="L123" s="528">
        <f t="shared" si="51"/>
        <v>12.199999999999998</v>
      </c>
      <c r="M123" s="422">
        <f t="shared" si="51"/>
        <v>2.9</v>
      </c>
      <c r="N123" s="528">
        <f t="shared" si="47"/>
        <v>25.199999999999996</v>
      </c>
      <c r="O123" s="529">
        <f t="shared" si="47"/>
        <v>6.9</v>
      </c>
      <c r="P123" s="530"/>
      <c r="Q123" s="531"/>
      <c r="R123" s="532"/>
      <c r="S123" s="533"/>
      <c r="W123" s="67">
        <v>16</v>
      </c>
      <c r="X123" s="68" t="s">
        <v>231</v>
      </c>
      <c r="Y123" s="23">
        <f t="shared" ref="Y123:AF123" si="52">+H123</f>
        <v>10</v>
      </c>
      <c r="Z123" s="8">
        <f t="shared" si="52"/>
        <v>4</v>
      </c>
      <c r="AA123" s="32">
        <f t="shared" si="52"/>
        <v>3</v>
      </c>
      <c r="AB123" s="8">
        <f t="shared" si="52"/>
        <v>0</v>
      </c>
      <c r="AC123" s="24">
        <f t="shared" si="52"/>
        <v>12.199999999999998</v>
      </c>
      <c r="AD123" s="24">
        <f t="shared" si="52"/>
        <v>2.9</v>
      </c>
      <c r="AE123" s="24">
        <f t="shared" si="52"/>
        <v>25.199999999999996</v>
      </c>
      <c r="AF123" s="24">
        <f t="shared" si="52"/>
        <v>6.9</v>
      </c>
      <c r="AG123" s="24"/>
      <c r="AH123" s="24">
        <f>+Q123</f>
        <v>0</v>
      </c>
      <c r="AI123" s="46">
        <f>+R123</f>
        <v>0</v>
      </c>
    </row>
    <row r="124" spans="1:35" s="28" customFormat="1" ht="18" customHeight="1">
      <c r="A124" s="413" t="s">
        <v>232</v>
      </c>
      <c r="B124" s="285" t="s">
        <v>233</v>
      </c>
      <c r="C124" s="534" t="s">
        <v>20</v>
      </c>
      <c r="D124" s="216" t="s">
        <v>21</v>
      </c>
      <c r="E124" s="355">
        <v>2707</v>
      </c>
      <c r="F124" s="177">
        <v>28</v>
      </c>
      <c r="G124" s="535">
        <v>30864</v>
      </c>
      <c r="H124" s="536">
        <v>10</v>
      </c>
      <c r="I124" s="537">
        <v>4</v>
      </c>
      <c r="J124" s="536">
        <v>0</v>
      </c>
      <c r="K124" s="537">
        <v>0</v>
      </c>
      <c r="L124" s="538">
        <v>11.6</v>
      </c>
      <c r="M124" s="157">
        <v>2.9</v>
      </c>
      <c r="N124" s="539">
        <f t="shared" si="47"/>
        <v>21.6</v>
      </c>
      <c r="O124" s="540">
        <f t="shared" si="47"/>
        <v>6.9</v>
      </c>
      <c r="P124" s="541" t="s">
        <v>515</v>
      </c>
      <c r="Q124" s="542"/>
      <c r="R124" s="294"/>
      <c r="S124" s="543"/>
      <c r="W124" s="65" t="s">
        <v>232</v>
      </c>
      <c r="X124" s="66" t="s">
        <v>233</v>
      </c>
      <c r="Y124" s="23"/>
      <c r="Z124" s="8"/>
      <c r="AA124" s="32"/>
      <c r="AB124" s="8"/>
      <c r="AC124" s="24"/>
      <c r="AD124" s="24"/>
      <c r="AE124" s="24"/>
      <c r="AF124" s="24"/>
      <c r="AG124" s="24"/>
      <c r="AH124" s="24"/>
      <c r="AI124" s="25"/>
    </row>
    <row r="125" spans="1:35" s="28" customFormat="1" ht="18" customHeight="1">
      <c r="A125" s="413" t="s">
        <v>234</v>
      </c>
      <c r="B125" s="285" t="s">
        <v>235</v>
      </c>
      <c r="C125" s="534" t="s">
        <v>60</v>
      </c>
      <c r="D125" s="216" t="s">
        <v>28</v>
      </c>
      <c r="E125" s="355">
        <v>160</v>
      </c>
      <c r="F125" s="177">
        <v>6</v>
      </c>
      <c r="G125" s="535">
        <v>33421</v>
      </c>
      <c r="H125" s="536">
        <v>0</v>
      </c>
      <c r="I125" s="537">
        <v>0</v>
      </c>
      <c r="J125" s="536">
        <v>0</v>
      </c>
      <c r="K125" s="537">
        <v>0</v>
      </c>
      <c r="L125" s="538">
        <v>0.2</v>
      </c>
      <c r="M125" s="157">
        <v>0</v>
      </c>
      <c r="N125" s="539">
        <f t="shared" si="47"/>
        <v>0.2</v>
      </c>
      <c r="O125" s="540">
        <f t="shared" si="47"/>
        <v>0</v>
      </c>
      <c r="P125" s="541" t="s">
        <v>515</v>
      </c>
      <c r="Q125" s="542"/>
      <c r="R125" s="294"/>
      <c r="S125" s="543"/>
      <c r="W125" s="65" t="s">
        <v>234</v>
      </c>
      <c r="X125" s="66" t="s">
        <v>235</v>
      </c>
      <c r="Y125" s="23"/>
      <c r="Z125" s="8"/>
      <c r="AA125" s="32"/>
      <c r="AB125" s="8"/>
      <c r="AC125" s="24"/>
      <c r="AD125" s="24"/>
      <c r="AE125" s="24"/>
      <c r="AF125" s="24"/>
      <c r="AG125" s="24"/>
      <c r="AH125" s="24"/>
      <c r="AI125" s="25"/>
    </row>
    <row r="126" spans="1:35" ht="18" customHeight="1">
      <c r="A126" s="413" t="s">
        <v>236</v>
      </c>
      <c r="B126" s="285" t="s">
        <v>237</v>
      </c>
      <c r="C126" s="534" t="s">
        <v>60</v>
      </c>
      <c r="D126" s="216" t="s">
        <v>28</v>
      </c>
      <c r="E126" s="355">
        <v>140</v>
      </c>
      <c r="F126" s="177">
        <v>6</v>
      </c>
      <c r="G126" s="535">
        <v>35521</v>
      </c>
      <c r="H126" s="536">
        <v>0</v>
      </c>
      <c r="I126" s="537">
        <v>0</v>
      </c>
      <c r="J126" s="536">
        <v>3</v>
      </c>
      <c r="K126" s="537">
        <v>0</v>
      </c>
      <c r="L126" s="538">
        <v>0.2</v>
      </c>
      <c r="M126" s="157">
        <v>0</v>
      </c>
      <c r="N126" s="539">
        <f t="shared" si="47"/>
        <v>3.2</v>
      </c>
      <c r="O126" s="540">
        <f t="shared" si="47"/>
        <v>0</v>
      </c>
      <c r="P126" s="541" t="s">
        <v>515</v>
      </c>
      <c r="Q126" s="542"/>
      <c r="R126" s="294"/>
      <c r="S126" s="543"/>
      <c r="W126" s="65" t="s">
        <v>236</v>
      </c>
      <c r="X126" s="66" t="s">
        <v>237</v>
      </c>
      <c r="Y126" s="23"/>
      <c r="AA126" s="32"/>
      <c r="AC126" s="24"/>
      <c r="AD126" s="24"/>
      <c r="AE126" s="24"/>
      <c r="AF126" s="24"/>
      <c r="AG126" s="24"/>
      <c r="AH126" s="24"/>
      <c r="AI126" s="25"/>
    </row>
    <row r="127" spans="1:35" ht="18" customHeight="1">
      <c r="A127" s="413" t="s">
        <v>238</v>
      </c>
      <c r="B127" s="285" t="s">
        <v>577</v>
      </c>
      <c r="C127" s="534" t="s">
        <v>27</v>
      </c>
      <c r="D127" s="216" t="s">
        <v>28</v>
      </c>
      <c r="E127" s="355">
        <v>108</v>
      </c>
      <c r="F127" s="177">
        <v>6</v>
      </c>
      <c r="G127" s="535">
        <v>32068</v>
      </c>
      <c r="H127" s="536">
        <v>0</v>
      </c>
      <c r="I127" s="537">
        <v>0</v>
      </c>
      <c r="J127" s="536">
        <v>0</v>
      </c>
      <c r="K127" s="537">
        <v>0</v>
      </c>
      <c r="L127" s="538">
        <v>0.2</v>
      </c>
      <c r="M127" s="157">
        <v>0</v>
      </c>
      <c r="N127" s="539">
        <f t="shared" si="47"/>
        <v>0.2</v>
      </c>
      <c r="O127" s="540">
        <f t="shared" si="47"/>
        <v>0</v>
      </c>
      <c r="P127" s="541" t="s">
        <v>515</v>
      </c>
      <c r="Q127" s="542"/>
      <c r="R127" s="294"/>
      <c r="S127" s="543"/>
      <c r="W127" s="65" t="s">
        <v>238</v>
      </c>
      <c r="X127" s="66" t="s">
        <v>239</v>
      </c>
      <c r="Y127" s="47"/>
      <c r="Z127" s="48"/>
      <c r="AA127" s="32"/>
      <c r="AB127" s="70"/>
      <c r="AC127" s="24"/>
      <c r="AD127" s="24"/>
      <c r="AE127" s="24"/>
      <c r="AF127" s="24"/>
      <c r="AG127" s="24"/>
      <c r="AH127" s="24"/>
      <c r="AI127" s="25"/>
    </row>
    <row r="128" spans="1:35" s="28" customFormat="1" ht="18" customHeight="1">
      <c r="A128" s="471">
        <v>17</v>
      </c>
      <c r="B128" s="472" t="s">
        <v>240</v>
      </c>
      <c r="C128" s="458"/>
      <c r="D128" s="459"/>
      <c r="E128" s="544"/>
      <c r="F128" s="545"/>
      <c r="G128" s="462"/>
      <c r="H128" s="526">
        <f>SUM(H129:H130)</f>
        <v>0</v>
      </c>
      <c r="I128" s="546">
        <f t="shared" ref="I128:M128" si="53">SUM(I129:I130)</f>
        <v>0</v>
      </c>
      <c r="J128" s="420">
        <f t="shared" si="53"/>
        <v>0</v>
      </c>
      <c r="K128" s="547">
        <f t="shared" si="53"/>
        <v>0</v>
      </c>
      <c r="L128" s="392">
        <f t="shared" si="53"/>
        <v>0</v>
      </c>
      <c r="M128" s="485">
        <f t="shared" si="53"/>
        <v>0</v>
      </c>
      <c r="N128" s="392">
        <f t="shared" ref="N128:O129" si="54">+H128+J128+L128</f>
        <v>0</v>
      </c>
      <c r="O128" s="377">
        <f>+I128+K128+M128</f>
        <v>0</v>
      </c>
      <c r="P128" s="423"/>
      <c r="Q128" s="548">
        <f>SUM(Q129:Q130)</f>
        <v>13</v>
      </c>
      <c r="R128" s="549">
        <f>SUM(R129:R130)</f>
        <v>9</v>
      </c>
      <c r="S128" s="520"/>
      <c r="W128" s="67">
        <v>17</v>
      </c>
      <c r="X128" s="68" t="s">
        <v>240</v>
      </c>
      <c r="Y128" s="47">
        <f t="shared" ref="Y128:AF128" si="55">+H128</f>
        <v>0</v>
      </c>
      <c r="Z128" s="48">
        <f t="shared" si="55"/>
        <v>0</v>
      </c>
      <c r="AA128" s="32">
        <f t="shared" si="55"/>
        <v>0</v>
      </c>
      <c r="AB128" s="48">
        <f t="shared" si="55"/>
        <v>0</v>
      </c>
      <c r="AC128" s="24">
        <f t="shared" si="55"/>
        <v>0</v>
      </c>
      <c r="AD128" s="24">
        <f t="shared" si="55"/>
        <v>0</v>
      </c>
      <c r="AE128" s="24">
        <f t="shared" si="55"/>
        <v>0</v>
      </c>
      <c r="AF128" s="24">
        <f t="shared" si="55"/>
        <v>0</v>
      </c>
      <c r="AG128" s="24"/>
      <c r="AH128" s="24">
        <f>+Q128</f>
        <v>13</v>
      </c>
      <c r="AI128" s="46">
        <f>+R128</f>
        <v>9</v>
      </c>
    </row>
    <row r="129" spans="1:35" s="28" customFormat="1" ht="18" customHeight="1">
      <c r="A129" s="550" t="s">
        <v>510</v>
      </c>
      <c r="B129" s="271" t="s">
        <v>530</v>
      </c>
      <c r="C129" s="354" t="s">
        <v>20</v>
      </c>
      <c r="D129" s="216" t="s">
        <v>21</v>
      </c>
      <c r="E129" s="218">
        <v>1460</v>
      </c>
      <c r="F129" s="219">
        <v>54</v>
      </c>
      <c r="G129" s="551">
        <v>30133</v>
      </c>
      <c r="H129" s="552">
        <v>0</v>
      </c>
      <c r="I129" s="553">
        <v>0</v>
      </c>
      <c r="J129" s="554">
        <v>0</v>
      </c>
      <c r="K129" s="555">
        <v>0</v>
      </c>
      <c r="L129" s="556">
        <v>0</v>
      </c>
      <c r="M129" s="183">
        <v>0</v>
      </c>
      <c r="N129" s="171">
        <f t="shared" si="54"/>
        <v>0</v>
      </c>
      <c r="O129" s="557">
        <f t="shared" si="54"/>
        <v>0</v>
      </c>
      <c r="P129" s="302" t="s">
        <v>514</v>
      </c>
      <c r="Q129" s="521">
        <v>11</v>
      </c>
      <c r="R129" s="165">
        <v>8</v>
      </c>
      <c r="S129" s="522" t="s">
        <v>51</v>
      </c>
      <c r="W129" s="69" t="s">
        <v>510</v>
      </c>
      <c r="X129" s="66" t="s">
        <v>530</v>
      </c>
      <c r="Y129" s="23"/>
      <c r="Z129" s="8"/>
      <c r="AA129" s="32"/>
      <c r="AB129" s="8"/>
      <c r="AC129" s="24"/>
      <c r="AD129" s="24"/>
      <c r="AE129" s="24"/>
      <c r="AF129" s="24"/>
      <c r="AG129" s="24"/>
      <c r="AH129" s="24"/>
      <c r="AI129" s="46"/>
    </row>
    <row r="130" spans="1:35" s="28" customFormat="1" ht="18" customHeight="1">
      <c r="A130" s="550" t="s">
        <v>509</v>
      </c>
      <c r="B130" s="271" t="s">
        <v>531</v>
      </c>
      <c r="C130" s="354" t="s">
        <v>532</v>
      </c>
      <c r="D130" s="216" t="s">
        <v>28</v>
      </c>
      <c r="E130" s="218">
        <v>557</v>
      </c>
      <c r="F130" s="219">
        <v>22</v>
      </c>
      <c r="G130" s="551">
        <v>42047</v>
      </c>
      <c r="H130" s="554">
        <v>0</v>
      </c>
      <c r="I130" s="555">
        <v>0</v>
      </c>
      <c r="J130" s="554">
        <v>0</v>
      </c>
      <c r="K130" s="555">
        <v>0</v>
      </c>
      <c r="L130" s="556">
        <v>0</v>
      </c>
      <c r="M130" s="183">
        <v>0</v>
      </c>
      <c r="N130" s="171">
        <f t="shared" ref="N130:O133" si="56">+H130+J130+L130</f>
        <v>0</v>
      </c>
      <c r="O130" s="557">
        <f t="shared" si="56"/>
        <v>0</v>
      </c>
      <c r="P130" s="302" t="s">
        <v>497</v>
      </c>
      <c r="Q130" s="558">
        <v>2</v>
      </c>
      <c r="R130" s="559">
        <v>1</v>
      </c>
      <c r="S130" s="522" t="s">
        <v>51</v>
      </c>
      <c r="W130" s="69" t="s">
        <v>509</v>
      </c>
      <c r="X130" s="66" t="s">
        <v>531</v>
      </c>
      <c r="Y130" s="23"/>
      <c r="Z130" s="8"/>
      <c r="AA130" s="32"/>
      <c r="AB130" s="8"/>
      <c r="AC130" s="24"/>
      <c r="AD130" s="24"/>
      <c r="AE130" s="24"/>
      <c r="AF130" s="24"/>
      <c r="AG130" s="24"/>
      <c r="AH130" s="24"/>
      <c r="AI130" s="46"/>
    </row>
    <row r="131" spans="1:35" ht="18" customHeight="1">
      <c r="A131" s="471">
        <v>18</v>
      </c>
      <c r="B131" s="367" t="s">
        <v>242</v>
      </c>
      <c r="C131" s="388"/>
      <c r="D131" s="389"/>
      <c r="E131" s="370"/>
      <c r="F131" s="417"/>
      <c r="G131" s="372"/>
      <c r="H131" s="420">
        <f>SUM(H132:H133)</f>
        <v>19</v>
      </c>
      <c r="I131" s="421">
        <f t="shared" ref="I131:M131" si="57">SUM(I132:I133)</f>
        <v>10</v>
      </c>
      <c r="J131" s="420">
        <f t="shared" si="57"/>
        <v>0</v>
      </c>
      <c r="K131" s="421">
        <f t="shared" si="57"/>
        <v>0</v>
      </c>
      <c r="L131" s="392">
        <f t="shared" si="57"/>
        <v>22.5</v>
      </c>
      <c r="M131" s="375">
        <f t="shared" si="57"/>
        <v>11.7</v>
      </c>
      <c r="N131" s="392">
        <f t="shared" si="56"/>
        <v>41.5</v>
      </c>
      <c r="O131" s="377">
        <f t="shared" si="56"/>
        <v>21.7</v>
      </c>
      <c r="P131" s="423"/>
      <c r="Q131" s="560">
        <f>SUM(Q132:Q133)</f>
        <v>13.5</v>
      </c>
      <c r="R131" s="561">
        <f>SUM(R132:R133)</f>
        <v>11.6</v>
      </c>
      <c r="S131" s="352"/>
      <c r="W131" s="67">
        <v>18</v>
      </c>
      <c r="X131" s="68" t="s">
        <v>242</v>
      </c>
      <c r="Y131" s="47">
        <f t="shared" ref="Y131:AF131" si="58">+H131</f>
        <v>19</v>
      </c>
      <c r="Z131" s="48">
        <f t="shared" si="58"/>
        <v>10</v>
      </c>
      <c r="AA131" s="32">
        <f t="shared" si="58"/>
        <v>0</v>
      </c>
      <c r="AB131" s="48">
        <f t="shared" si="58"/>
        <v>0</v>
      </c>
      <c r="AC131" s="24">
        <f t="shared" si="58"/>
        <v>22.5</v>
      </c>
      <c r="AD131" s="24">
        <f t="shared" si="58"/>
        <v>11.7</v>
      </c>
      <c r="AE131" s="24">
        <f t="shared" si="58"/>
        <v>41.5</v>
      </c>
      <c r="AF131" s="24">
        <f t="shared" si="58"/>
        <v>21.7</v>
      </c>
      <c r="AG131" s="24"/>
      <c r="AH131" s="24">
        <f>+Q131</f>
        <v>13.5</v>
      </c>
      <c r="AI131" s="46">
        <f>+R131</f>
        <v>11.6</v>
      </c>
    </row>
    <row r="132" spans="1:35" ht="18" customHeight="1">
      <c r="A132" s="92" t="s">
        <v>243</v>
      </c>
      <c r="B132" s="56" t="s">
        <v>244</v>
      </c>
      <c r="C132" s="354" t="s">
        <v>20</v>
      </c>
      <c r="D132" s="216" t="s">
        <v>28</v>
      </c>
      <c r="E132" s="355">
        <v>4693</v>
      </c>
      <c r="F132" s="177">
        <v>56</v>
      </c>
      <c r="G132" s="523">
        <v>32327</v>
      </c>
      <c r="H132" s="398">
        <v>19</v>
      </c>
      <c r="I132" s="182">
        <v>10</v>
      </c>
      <c r="J132" s="181">
        <v>0</v>
      </c>
      <c r="K132" s="182">
        <v>0</v>
      </c>
      <c r="L132" s="169">
        <v>22.5</v>
      </c>
      <c r="M132" s="170">
        <v>11.7</v>
      </c>
      <c r="N132" s="171">
        <f t="shared" si="56"/>
        <v>41.5</v>
      </c>
      <c r="O132" s="172">
        <f t="shared" si="56"/>
        <v>21.7</v>
      </c>
      <c r="P132" s="302" t="s">
        <v>515</v>
      </c>
      <c r="Q132" s="303"/>
      <c r="R132" s="229"/>
      <c r="S132" s="304"/>
      <c r="W132" s="65" t="s">
        <v>243</v>
      </c>
      <c r="X132" s="66" t="s">
        <v>244</v>
      </c>
      <c r="Y132" s="23"/>
      <c r="AA132" s="32"/>
      <c r="AC132" s="24"/>
      <c r="AD132" s="24"/>
      <c r="AE132" s="24"/>
      <c r="AF132" s="24"/>
      <c r="AG132" s="24"/>
      <c r="AH132" s="24"/>
      <c r="AI132" s="46"/>
    </row>
    <row r="133" spans="1:35" ht="18" customHeight="1">
      <c r="A133" s="92" t="s">
        <v>245</v>
      </c>
      <c r="B133" s="56" t="s">
        <v>246</v>
      </c>
      <c r="C133" s="354" t="s">
        <v>60</v>
      </c>
      <c r="D133" s="216" t="s">
        <v>28</v>
      </c>
      <c r="E133" s="355">
        <v>987</v>
      </c>
      <c r="F133" s="177">
        <v>21</v>
      </c>
      <c r="G133" s="523">
        <v>34165</v>
      </c>
      <c r="H133" s="398">
        <v>0</v>
      </c>
      <c r="I133" s="182">
        <v>0</v>
      </c>
      <c r="J133" s="181">
        <v>0</v>
      </c>
      <c r="K133" s="182">
        <v>0</v>
      </c>
      <c r="L133" s="169">
        <v>0</v>
      </c>
      <c r="M133" s="170">
        <v>0</v>
      </c>
      <c r="N133" s="171">
        <f t="shared" si="56"/>
        <v>0</v>
      </c>
      <c r="O133" s="172">
        <f t="shared" si="56"/>
        <v>0</v>
      </c>
      <c r="P133" s="302" t="s">
        <v>533</v>
      </c>
      <c r="Q133" s="303">
        <v>13.5</v>
      </c>
      <c r="R133" s="229">
        <v>11.6</v>
      </c>
      <c r="S133" s="304" t="s">
        <v>51</v>
      </c>
      <c r="W133" s="65" t="s">
        <v>245</v>
      </c>
      <c r="X133" s="66" t="s">
        <v>246</v>
      </c>
      <c r="Y133" s="23"/>
      <c r="AA133" s="32"/>
      <c r="AC133" s="24"/>
      <c r="AD133" s="24"/>
      <c r="AE133" s="24"/>
      <c r="AF133" s="24"/>
      <c r="AG133" s="24"/>
      <c r="AH133" s="24"/>
      <c r="AI133" s="46"/>
    </row>
    <row r="134" spans="1:35" s="78" customFormat="1" ht="18" customHeight="1">
      <c r="A134" s="562">
        <v>19</v>
      </c>
      <c r="B134" s="563" t="s">
        <v>453</v>
      </c>
      <c r="C134" s="564"/>
      <c r="D134" s="565"/>
      <c r="E134" s="566"/>
      <c r="F134" s="567"/>
      <c r="G134" s="568"/>
      <c r="H134" s="569">
        <f>SUM(H135:H138)</f>
        <v>8</v>
      </c>
      <c r="I134" s="570">
        <f>SUM(I135:I138)</f>
        <v>6</v>
      </c>
      <c r="J134" s="569">
        <f t="shared" ref="J134:M134" si="59">SUM(J135:J138)</f>
        <v>4</v>
      </c>
      <c r="K134" s="570">
        <f t="shared" si="59"/>
        <v>2</v>
      </c>
      <c r="L134" s="571">
        <f t="shared" si="59"/>
        <v>23.33</v>
      </c>
      <c r="M134" s="572">
        <f t="shared" si="59"/>
        <v>13.370000000000001</v>
      </c>
      <c r="N134" s="571">
        <f t="shared" ref="N134:O145" si="60">+H134+J134+L134</f>
        <v>35.33</v>
      </c>
      <c r="O134" s="573">
        <f t="shared" si="60"/>
        <v>21.37</v>
      </c>
      <c r="P134" s="574"/>
      <c r="Q134" s="575">
        <f>SUM(Q135:Q138)</f>
        <v>10.989000000000001</v>
      </c>
      <c r="R134" s="572">
        <f>SUM(R135:R138)</f>
        <v>1.1299999999999999</v>
      </c>
      <c r="S134" s="576"/>
      <c r="W134" s="71">
        <v>19</v>
      </c>
      <c r="X134" s="72" t="s">
        <v>453</v>
      </c>
      <c r="Y134" s="73">
        <f t="shared" ref="Y134:AF134" si="61">+H134</f>
        <v>8</v>
      </c>
      <c r="Z134" s="74">
        <f t="shared" si="61"/>
        <v>6</v>
      </c>
      <c r="AA134" s="75">
        <f t="shared" si="61"/>
        <v>4</v>
      </c>
      <c r="AB134" s="74">
        <f t="shared" si="61"/>
        <v>2</v>
      </c>
      <c r="AC134" s="76">
        <f t="shared" si="61"/>
        <v>23.33</v>
      </c>
      <c r="AD134" s="76">
        <f t="shared" si="61"/>
        <v>13.370000000000001</v>
      </c>
      <c r="AE134" s="76">
        <f t="shared" si="61"/>
        <v>35.33</v>
      </c>
      <c r="AF134" s="76">
        <f t="shared" si="61"/>
        <v>21.37</v>
      </c>
      <c r="AG134" s="76"/>
      <c r="AH134" s="76">
        <f>+Q134</f>
        <v>10.989000000000001</v>
      </c>
      <c r="AI134" s="77">
        <f>+R134</f>
        <v>1.1299999999999999</v>
      </c>
    </row>
    <row r="135" spans="1:35" s="81" customFormat="1" ht="18" customHeight="1">
      <c r="A135" s="577" t="s">
        <v>247</v>
      </c>
      <c r="B135" s="578" t="s">
        <v>454</v>
      </c>
      <c r="C135" s="579" t="s">
        <v>455</v>
      </c>
      <c r="D135" s="580" t="s">
        <v>456</v>
      </c>
      <c r="E135" s="581">
        <v>2326</v>
      </c>
      <c r="F135" s="206">
        <v>98</v>
      </c>
      <c r="G135" s="207">
        <v>33676</v>
      </c>
      <c r="H135" s="208">
        <v>5</v>
      </c>
      <c r="I135" s="209">
        <v>4</v>
      </c>
      <c r="J135" s="208">
        <v>0</v>
      </c>
      <c r="K135" s="209">
        <v>0</v>
      </c>
      <c r="L135" s="210">
        <v>13.53</v>
      </c>
      <c r="M135" s="211">
        <v>6.87</v>
      </c>
      <c r="N135" s="582">
        <f t="shared" si="60"/>
        <v>18.53</v>
      </c>
      <c r="O135" s="583">
        <f t="shared" si="60"/>
        <v>10.870000000000001</v>
      </c>
      <c r="P135" s="584" t="s">
        <v>570</v>
      </c>
      <c r="Q135" s="585"/>
      <c r="R135" s="586"/>
      <c r="S135" s="587"/>
      <c r="W135" s="79" t="s">
        <v>247</v>
      </c>
      <c r="X135" s="80" t="s">
        <v>454</v>
      </c>
      <c r="Y135" s="73"/>
      <c r="Z135" s="74"/>
      <c r="AA135" s="75"/>
      <c r="AB135" s="74"/>
      <c r="AC135" s="76"/>
      <c r="AD135" s="76"/>
      <c r="AE135" s="76"/>
      <c r="AF135" s="76"/>
      <c r="AG135" s="76"/>
      <c r="AH135" s="76"/>
      <c r="AI135" s="77"/>
    </row>
    <row r="136" spans="1:35" s="81" customFormat="1" ht="18" customHeight="1">
      <c r="A136" s="577" t="s">
        <v>248</v>
      </c>
      <c r="B136" s="578" t="s">
        <v>457</v>
      </c>
      <c r="C136" s="579" t="s">
        <v>455</v>
      </c>
      <c r="D136" s="580" t="s">
        <v>458</v>
      </c>
      <c r="E136" s="581">
        <v>1034</v>
      </c>
      <c r="F136" s="206">
        <v>67</v>
      </c>
      <c r="G136" s="207">
        <v>37712</v>
      </c>
      <c r="H136" s="208">
        <v>3</v>
      </c>
      <c r="I136" s="209">
        <v>2</v>
      </c>
      <c r="J136" s="208">
        <v>4</v>
      </c>
      <c r="K136" s="209">
        <v>2</v>
      </c>
      <c r="L136" s="210">
        <v>9.8000000000000007</v>
      </c>
      <c r="M136" s="211">
        <v>6.5</v>
      </c>
      <c r="N136" s="582">
        <f t="shared" si="60"/>
        <v>16.8</v>
      </c>
      <c r="O136" s="583">
        <f t="shared" si="60"/>
        <v>10.5</v>
      </c>
      <c r="P136" s="584" t="s">
        <v>570</v>
      </c>
      <c r="Q136" s="585"/>
      <c r="R136" s="586"/>
      <c r="S136" s="587"/>
      <c r="W136" s="79" t="s">
        <v>248</v>
      </c>
      <c r="X136" s="80" t="s">
        <v>457</v>
      </c>
      <c r="Y136" s="82"/>
      <c r="Z136" s="83"/>
      <c r="AA136" s="75"/>
      <c r="AB136" s="83"/>
      <c r="AC136" s="76"/>
      <c r="AD136" s="76"/>
      <c r="AE136" s="76"/>
      <c r="AF136" s="76"/>
      <c r="AG136" s="76"/>
      <c r="AH136" s="76"/>
      <c r="AI136" s="77"/>
    </row>
    <row r="137" spans="1:35" s="78" customFormat="1" ht="18" customHeight="1">
      <c r="A137" s="577" t="s">
        <v>249</v>
      </c>
      <c r="B137" s="578" t="s">
        <v>459</v>
      </c>
      <c r="C137" s="579" t="s">
        <v>460</v>
      </c>
      <c r="D137" s="580" t="s">
        <v>458</v>
      </c>
      <c r="E137" s="581">
        <v>90</v>
      </c>
      <c r="F137" s="588">
        <v>7</v>
      </c>
      <c r="G137" s="589">
        <v>28394</v>
      </c>
      <c r="H137" s="590">
        <v>0</v>
      </c>
      <c r="I137" s="591">
        <v>0</v>
      </c>
      <c r="J137" s="590">
        <v>0</v>
      </c>
      <c r="K137" s="591">
        <v>0</v>
      </c>
      <c r="L137" s="592">
        <v>0</v>
      </c>
      <c r="M137" s="593">
        <v>0</v>
      </c>
      <c r="N137" s="582">
        <f t="shared" si="60"/>
        <v>0</v>
      </c>
      <c r="O137" s="583">
        <f t="shared" si="60"/>
        <v>0</v>
      </c>
      <c r="P137" s="584" t="s">
        <v>571</v>
      </c>
      <c r="Q137" s="585">
        <v>5.468</v>
      </c>
      <c r="R137" s="586">
        <v>0</v>
      </c>
      <c r="S137" s="587" t="s">
        <v>51</v>
      </c>
      <c r="W137" s="79" t="s">
        <v>249</v>
      </c>
      <c r="X137" s="80" t="s">
        <v>459</v>
      </c>
      <c r="Y137" s="82"/>
      <c r="Z137" s="83"/>
      <c r="AA137" s="75"/>
      <c r="AB137" s="83"/>
      <c r="AC137" s="76"/>
      <c r="AD137" s="76"/>
      <c r="AE137" s="76"/>
      <c r="AF137" s="76"/>
      <c r="AG137" s="76"/>
      <c r="AH137" s="76"/>
      <c r="AI137" s="77"/>
    </row>
    <row r="138" spans="1:35" s="78" customFormat="1" ht="18" customHeight="1">
      <c r="A138" s="577" t="s">
        <v>250</v>
      </c>
      <c r="B138" s="578" t="s">
        <v>461</v>
      </c>
      <c r="C138" s="579" t="s">
        <v>460</v>
      </c>
      <c r="D138" s="580" t="s">
        <v>458</v>
      </c>
      <c r="E138" s="581">
        <v>180</v>
      </c>
      <c r="F138" s="588">
        <v>8</v>
      </c>
      <c r="G138" s="589">
        <v>30873</v>
      </c>
      <c r="H138" s="590">
        <v>0</v>
      </c>
      <c r="I138" s="591">
        <v>0</v>
      </c>
      <c r="J138" s="590">
        <v>0</v>
      </c>
      <c r="K138" s="591">
        <v>0</v>
      </c>
      <c r="L138" s="592">
        <v>0</v>
      </c>
      <c r="M138" s="593">
        <v>0</v>
      </c>
      <c r="N138" s="582">
        <f t="shared" si="60"/>
        <v>0</v>
      </c>
      <c r="O138" s="583">
        <f t="shared" si="60"/>
        <v>0</v>
      </c>
      <c r="P138" s="584" t="s">
        <v>572</v>
      </c>
      <c r="Q138" s="585">
        <v>5.5209999999999999</v>
      </c>
      <c r="R138" s="586">
        <v>1.1299999999999999</v>
      </c>
      <c r="S138" s="587" t="s">
        <v>51</v>
      </c>
      <c r="W138" s="79" t="s">
        <v>250</v>
      </c>
      <c r="X138" s="80" t="s">
        <v>461</v>
      </c>
      <c r="Y138" s="82"/>
      <c r="Z138" s="83"/>
      <c r="AA138" s="75"/>
      <c r="AB138" s="83"/>
      <c r="AC138" s="76"/>
      <c r="AD138" s="76"/>
      <c r="AE138" s="76"/>
      <c r="AF138" s="76"/>
      <c r="AG138" s="76"/>
      <c r="AH138" s="76"/>
      <c r="AI138" s="77"/>
    </row>
    <row r="139" spans="1:35" ht="18" customHeight="1">
      <c r="A139" s="404" t="s">
        <v>504</v>
      </c>
      <c r="B139" s="147" t="s">
        <v>251</v>
      </c>
      <c r="C139" s="594" t="s">
        <v>20</v>
      </c>
      <c r="D139" s="474" t="s">
        <v>28</v>
      </c>
      <c r="E139" s="595">
        <v>1810</v>
      </c>
      <c r="F139" s="596">
        <v>96</v>
      </c>
      <c r="G139" s="597">
        <v>43374</v>
      </c>
      <c r="H139" s="598">
        <v>4</v>
      </c>
      <c r="I139" s="599">
        <v>1</v>
      </c>
      <c r="J139" s="598">
        <v>2</v>
      </c>
      <c r="K139" s="599">
        <v>0</v>
      </c>
      <c r="L139" s="160">
        <v>14.6</v>
      </c>
      <c r="M139" s="161">
        <v>3.7</v>
      </c>
      <c r="N139" s="433">
        <f t="shared" si="60"/>
        <v>20.6</v>
      </c>
      <c r="O139" s="435">
        <f t="shared" si="60"/>
        <v>4.7</v>
      </c>
      <c r="P139" s="600" t="s">
        <v>534</v>
      </c>
      <c r="Q139" s="601"/>
      <c r="R139" s="602"/>
      <c r="S139" s="396"/>
      <c r="W139" s="67" t="s">
        <v>504</v>
      </c>
      <c r="X139" s="68" t="s">
        <v>251</v>
      </c>
      <c r="Y139" s="23">
        <f t="shared" ref="Y139:AF141" si="62">+H139</f>
        <v>4</v>
      </c>
      <c r="Z139" s="8">
        <f t="shared" si="62"/>
        <v>1</v>
      </c>
      <c r="AA139" s="32">
        <f t="shared" si="62"/>
        <v>2</v>
      </c>
      <c r="AB139" s="8">
        <f t="shared" si="62"/>
        <v>0</v>
      </c>
      <c r="AC139" s="24">
        <f t="shared" si="62"/>
        <v>14.6</v>
      </c>
      <c r="AD139" s="24">
        <f t="shared" si="62"/>
        <v>3.7</v>
      </c>
      <c r="AE139" s="24">
        <f t="shared" si="62"/>
        <v>20.6</v>
      </c>
      <c r="AF139" s="24">
        <f t="shared" si="62"/>
        <v>4.7</v>
      </c>
      <c r="AG139" s="24"/>
      <c r="AH139" s="24">
        <f t="shared" ref="AH139:AI141" si="63">+Q139</f>
        <v>0</v>
      </c>
      <c r="AI139" s="46">
        <f t="shared" si="63"/>
        <v>0</v>
      </c>
    </row>
    <row r="140" spans="1:35" ht="18" customHeight="1">
      <c r="A140" s="471" t="s">
        <v>253</v>
      </c>
      <c r="B140" s="367" t="s">
        <v>254</v>
      </c>
      <c r="C140" s="473" t="s">
        <v>20</v>
      </c>
      <c r="D140" s="474" t="s">
        <v>28</v>
      </c>
      <c r="E140" s="186">
        <v>4804</v>
      </c>
      <c r="F140" s="187">
        <v>209</v>
      </c>
      <c r="G140" s="202">
        <v>36617</v>
      </c>
      <c r="H140" s="189">
        <v>62</v>
      </c>
      <c r="I140" s="190">
        <v>43</v>
      </c>
      <c r="J140" s="475">
        <v>0</v>
      </c>
      <c r="K140" s="603">
        <v>0</v>
      </c>
      <c r="L140" s="604">
        <v>1</v>
      </c>
      <c r="M140" s="605">
        <v>1</v>
      </c>
      <c r="N140" s="376">
        <f t="shared" si="60"/>
        <v>63</v>
      </c>
      <c r="O140" s="377">
        <f t="shared" si="60"/>
        <v>44</v>
      </c>
      <c r="P140" s="478" t="s">
        <v>22</v>
      </c>
      <c r="Q140" s="394"/>
      <c r="R140" s="395"/>
      <c r="S140" s="380"/>
      <c r="W140" s="67" t="s">
        <v>253</v>
      </c>
      <c r="X140" s="68" t="s">
        <v>254</v>
      </c>
      <c r="Y140" s="23">
        <f t="shared" si="62"/>
        <v>62</v>
      </c>
      <c r="Z140" s="8">
        <f t="shared" si="62"/>
        <v>43</v>
      </c>
      <c r="AA140" s="32">
        <f t="shared" si="62"/>
        <v>0</v>
      </c>
      <c r="AB140" s="8">
        <f t="shared" si="62"/>
        <v>0</v>
      </c>
      <c r="AC140" s="24">
        <f t="shared" si="62"/>
        <v>1</v>
      </c>
      <c r="AD140" s="24">
        <f t="shared" si="62"/>
        <v>1</v>
      </c>
      <c r="AE140" s="24">
        <f t="shared" si="62"/>
        <v>63</v>
      </c>
      <c r="AF140" s="24">
        <f t="shared" si="62"/>
        <v>44</v>
      </c>
      <c r="AG140" s="24"/>
      <c r="AH140" s="24">
        <f t="shared" si="63"/>
        <v>0</v>
      </c>
      <c r="AI140" s="46">
        <f t="shared" si="63"/>
        <v>0</v>
      </c>
    </row>
    <row r="141" spans="1:35" s="81" customFormat="1" ht="18" customHeight="1">
      <c r="A141" s="606" t="s">
        <v>462</v>
      </c>
      <c r="B141" s="607" t="s">
        <v>463</v>
      </c>
      <c r="C141" s="564"/>
      <c r="D141" s="565"/>
      <c r="E141" s="566"/>
      <c r="F141" s="567"/>
      <c r="G141" s="568"/>
      <c r="H141" s="608">
        <f>SUM(H142:H145)</f>
        <v>6</v>
      </c>
      <c r="I141" s="609">
        <f t="shared" ref="I141:M141" si="64">SUM(I142:I145)</f>
        <v>3</v>
      </c>
      <c r="J141" s="610">
        <f t="shared" si="64"/>
        <v>3</v>
      </c>
      <c r="K141" s="609">
        <f t="shared" si="64"/>
        <v>0</v>
      </c>
      <c r="L141" s="611">
        <f t="shared" si="64"/>
        <v>13.659999999999998</v>
      </c>
      <c r="M141" s="612">
        <f t="shared" si="64"/>
        <v>1.4</v>
      </c>
      <c r="N141" s="611">
        <f>+H141+J141+L141</f>
        <v>22.659999999999997</v>
      </c>
      <c r="O141" s="613">
        <f t="shared" si="60"/>
        <v>4.4000000000000004</v>
      </c>
      <c r="P141" s="614"/>
      <c r="Q141" s="615">
        <f>SUM(Q142:Q145)</f>
        <v>0.68</v>
      </c>
      <c r="R141" s="616">
        <f>SUM(R142:R145)</f>
        <v>0</v>
      </c>
      <c r="S141" s="617"/>
      <c r="W141" s="71" t="s">
        <v>462</v>
      </c>
      <c r="X141" s="72" t="s">
        <v>463</v>
      </c>
      <c r="Y141" s="73">
        <f t="shared" si="62"/>
        <v>6</v>
      </c>
      <c r="Z141" s="74">
        <f t="shared" si="62"/>
        <v>3</v>
      </c>
      <c r="AA141" s="75">
        <f t="shared" si="62"/>
        <v>3</v>
      </c>
      <c r="AB141" s="74">
        <f t="shared" si="62"/>
        <v>0</v>
      </c>
      <c r="AC141" s="76">
        <f t="shared" si="62"/>
        <v>13.659999999999998</v>
      </c>
      <c r="AD141" s="76">
        <f t="shared" si="62"/>
        <v>1.4</v>
      </c>
      <c r="AE141" s="76">
        <f t="shared" si="62"/>
        <v>22.659999999999997</v>
      </c>
      <c r="AF141" s="76">
        <f t="shared" si="62"/>
        <v>4.4000000000000004</v>
      </c>
      <c r="AG141" s="76"/>
      <c r="AH141" s="76">
        <f t="shared" si="63"/>
        <v>0.68</v>
      </c>
      <c r="AI141" s="77">
        <f t="shared" si="63"/>
        <v>0</v>
      </c>
    </row>
    <row r="142" spans="1:35" s="78" customFormat="1" ht="18" customHeight="1">
      <c r="A142" s="84" t="s">
        <v>255</v>
      </c>
      <c r="B142" s="618" t="s">
        <v>464</v>
      </c>
      <c r="C142" s="619" t="s">
        <v>455</v>
      </c>
      <c r="D142" s="620" t="s">
        <v>456</v>
      </c>
      <c r="E142" s="621">
        <v>3822</v>
      </c>
      <c r="F142" s="622">
        <v>83</v>
      </c>
      <c r="G142" s="623">
        <v>31717</v>
      </c>
      <c r="H142" s="624">
        <v>5</v>
      </c>
      <c r="I142" s="625">
        <v>3</v>
      </c>
      <c r="J142" s="624">
        <v>0</v>
      </c>
      <c r="K142" s="625">
        <v>0</v>
      </c>
      <c r="L142" s="626">
        <v>9.52</v>
      </c>
      <c r="M142" s="627">
        <v>1.4</v>
      </c>
      <c r="N142" s="628">
        <f t="shared" si="60"/>
        <v>14.52</v>
      </c>
      <c r="O142" s="629">
        <f t="shared" si="60"/>
        <v>4.4000000000000004</v>
      </c>
      <c r="P142" s="630" t="s">
        <v>465</v>
      </c>
      <c r="Q142" s="631"/>
      <c r="R142" s="632"/>
      <c r="S142" s="633"/>
      <c r="W142" s="84" t="s">
        <v>255</v>
      </c>
      <c r="X142" s="85" t="s">
        <v>464</v>
      </c>
      <c r="Y142" s="73"/>
      <c r="Z142" s="74"/>
      <c r="AA142" s="75"/>
      <c r="AB142" s="74"/>
      <c r="AC142" s="76"/>
      <c r="AD142" s="76"/>
      <c r="AE142" s="76"/>
      <c r="AF142" s="76"/>
      <c r="AG142" s="76"/>
      <c r="AH142" s="76"/>
      <c r="AI142" s="77"/>
    </row>
    <row r="143" spans="1:35" s="78" customFormat="1" ht="18" customHeight="1">
      <c r="A143" s="634" t="s">
        <v>256</v>
      </c>
      <c r="B143" s="487" t="s">
        <v>466</v>
      </c>
      <c r="C143" s="635" t="s">
        <v>467</v>
      </c>
      <c r="D143" s="580" t="s">
        <v>458</v>
      </c>
      <c r="E143" s="581">
        <v>219</v>
      </c>
      <c r="F143" s="588">
        <v>12</v>
      </c>
      <c r="G143" s="636">
        <v>34790</v>
      </c>
      <c r="H143" s="637">
        <v>0</v>
      </c>
      <c r="I143" s="638">
        <v>0</v>
      </c>
      <c r="J143" s="637">
        <v>1</v>
      </c>
      <c r="K143" s="638">
        <v>0</v>
      </c>
      <c r="L143" s="639">
        <v>2.04</v>
      </c>
      <c r="M143" s="640">
        <v>0</v>
      </c>
      <c r="N143" s="641">
        <f t="shared" si="60"/>
        <v>3.04</v>
      </c>
      <c r="O143" s="629">
        <f t="shared" si="60"/>
        <v>0</v>
      </c>
      <c r="P143" s="642" t="s">
        <v>465</v>
      </c>
      <c r="Q143" s="643"/>
      <c r="R143" s="644"/>
      <c r="S143" s="645"/>
      <c r="W143" s="79" t="s">
        <v>256</v>
      </c>
      <c r="X143" s="80" t="s">
        <v>466</v>
      </c>
      <c r="Y143" s="82"/>
      <c r="Z143" s="83"/>
      <c r="AA143" s="75"/>
      <c r="AB143" s="83"/>
      <c r="AC143" s="76"/>
      <c r="AD143" s="76"/>
      <c r="AE143" s="76"/>
      <c r="AF143" s="76"/>
      <c r="AG143" s="76"/>
      <c r="AH143" s="76"/>
      <c r="AI143" s="77"/>
    </row>
    <row r="144" spans="1:35" s="78" customFormat="1" ht="18" customHeight="1">
      <c r="A144" s="634" t="s">
        <v>257</v>
      </c>
      <c r="B144" s="487" t="s">
        <v>468</v>
      </c>
      <c r="C144" s="635" t="s">
        <v>467</v>
      </c>
      <c r="D144" s="580" t="s">
        <v>458</v>
      </c>
      <c r="E144" s="581">
        <v>116</v>
      </c>
      <c r="F144" s="588">
        <v>8</v>
      </c>
      <c r="G144" s="636">
        <v>43171</v>
      </c>
      <c r="H144" s="637">
        <v>0</v>
      </c>
      <c r="I144" s="638">
        <v>0</v>
      </c>
      <c r="J144" s="637">
        <v>1</v>
      </c>
      <c r="K144" s="638">
        <v>0</v>
      </c>
      <c r="L144" s="639">
        <v>0</v>
      </c>
      <c r="M144" s="640">
        <v>0</v>
      </c>
      <c r="N144" s="641">
        <f t="shared" si="60"/>
        <v>1</v>
      </c>
      <c r="O144" s="629">
        <f t="shared" si="60"/>
        <v>0</v>
      </c>
      <c r="P144" s="642" t="s">
        <v>465</v>
      </c>
      <c r="Q144" s="643"/>
      <c r="R144" s="644"/>
      <c r="S144" s="645"/>
      <c r="W144" s="79" t="s">
        <v>257</v>
      </c>
      <c r="X144" s="80" t="s">
        <v>468</v>
      </c>
      <c r="Y144" s="73"/>
      <c r="Z144" s="74"/>
      <c r="AA144" s="75"/>
      <c r="AB144" s="74"/>
      <c r="AC144" s="76"/>
      <c r="AD144" s="76"/>
      <c r="AE144" s="76"/>
      <c r="AF144" s="76"/>
      <c r="AG144" s="76"/>
      <c r="AH144" s="76"/>
      <c r="AI144" s="77"/>
    </row>
    <row r="145" spans="1:35" s="78" customFormat="1" ht="18" customHeight="1">
      <c r="A145" s="84" t="s">
        <v>258</v>
      </c>
      <c r="B145" s="618" t="s">
        <v>469</v>
      </c>
      <c r="C145" s="619" t="s">
        <v>455</v>
      </c>
      <c r="D145" s="620" t="s">
        <v>458</v>
      </c>
      <c r="E145" s="621">
        <v>472.4</v>
      </c>
      <c r="F145" s="622">
        <v>10</v>
      </c>
      <c r="G145" s="623">
        <v>38070</v>
      </c>
      <c r="H145" s="624">
        <v>1</v>
      </c>
      <c r="I145" s="625">
        <v>0</v>
      </c>
      <c r="J145" s="624">
        <v>1</v>
      </c>
      <c r="K145" s="625">
        <v>0</v>
      </c>
      <c r="L145" s="626">
        <v>2.1</v>
      </c>
      <c r="M145" s="627">
        <v>0</v>
      </c>
      <c r="N145" s="628">
        <f t="shared" si="60"/>
        <v>4.0999999999999996</v>
      </c>
      <c r="O145" s="646">
        <f t="shared" si="60"/>
        <v>0</v>
      </c>
      <c r="P145" s="630" t="s">
        <v>470</v>
      </c>
      <c r="Q145" s="647">
        <v>0.68</v>
      </c>
      <c r="R145" s="632">
        <v>0</v>
      </c>
      <c r="S145" s="645"/>
      <c r="W145" s="84" t="s">
        <v>258</v>
      </c>
      <c r="X145" s="85" t="s">
        <v>469</v>
      </c>
      <c r="Y145" s="73"/>
      <c r="Z145" s="74"/>
      <c r="AA145" s="75"/>
      <c r="AB145" s="74"/>
      <c r="AC145" s="76"/>
      <c r="AD145" s="76"/>
      <c r="AE145" s="76"/>
      <c r="AF145" s="76"/>
      <c r="AG145" s="76"/>
      <c r="AH145" s="76"/>
      <c r="AI145" s="77"/>
    </row>
    <row r="146" spans="1:35" ht="18" customHeight="1">
      <c r="A146" s="471" t="s">
        <v>259</v>
      </c>
      <c r="B146" s="472" t="s">
        <v>260</v>
      </c>
      <c r="C146" s="388"/>
      <c r="D146" s="389"/>
      <c r="E146" s="370"/>
      <c r="F146" s="371"/>
      <c r="G146" s="372"/>
      <c r="H146" s="390">
        <f t="shared" ref="H146:M146" si="65">SUM(H147:H153)</f>
        <v>0</v>
      </c>
      <c r="I146" s="405">
        <f t="shared" si="65"/>
        <v>0</v>
      </c>
      <c r="J146" s="390">
        <f t="shared" si="65"/>
        <v>0</v>
      </c>
      <c r="K146" s="405">
        <f t="shared" si="65"/>
        <v>0</v>
      </c>
      <c r="L146" s="406">
        <f>SUM(L147:L153)</f>
        <v>0</v>
      </c>
      <c r="M146" s="648">
        <f t="shared" si="65"/>
        <v>0</v>
      </c>
      <c r="N146" s="392">
        <f>+H146+J146+L146</f>
        <v>0</v>
      </c>
      <c r="O146" s="377">
        <f t="shared" ref="N146:O155" si="66">+I146+K146+M146</f>
        <v>0</v>
      </c>
      <c r="P146" s="423"/>
      <c r="Q146" s="548">
        <f>SUM(Q147:Q153)</f>
        <v>33.6</v>
      </c>
      <c r="R146" s="549">
        <f>SUM(R147:R153)</f>
        <v>23.6</v>
      </c>
      <c r="S146" s="520"/>
      <c r="W146" s="67" t="s">
        <v>259</v>
      </c>
      <c r="X146" s="68" t="s">
        <v>260</v>
      </c>
      <c r="Y146" s="23">
        <f t="shared" ref="Y146:AF146" si="67">+H146</f>
        <v>0</v>
      </c>
      <c r="Z146" s="8">
        <f t="shared" si="67"/>
        <v>0</v>
      </c>
      <c r="AA146" s="32">
        <f t="shared" si="67"/>
        <v>0</v>
      </c>
      <c r="AB146" s="8">
        <f t="shared" si="67"/>
        <v>0</v>
      </c>
      <c r="AC146" s="24">
        <f t="shared" si="67"/>
        <v>0</v>
      </c>
      <c r="AD146" s="24">
        <f t="shared" si="67"/>
        <v>0</v>
      </c>
      <c r="AE146" s="24">
        <f t="shared" si="67"/>
        <v>0</v>
      </c>
      <c r="AF146" s="24">
        <f t="shared" si="67"/>
        <v>0</v>
      </c>
      <c r="AG146" s="24"/>
      <c r="AH146" s="24">
        <f>+Q146</f>
        <v>33.6</v>
      </c>
      <c r="AI146" s="46">
        <f>+R146</f>
        <v>23.6</v>
      </c>
    </row>
    <row r="147" spans="1:35" ht="18" customHeight="1">
      <c r="A147" s="92" t="s">
        <v>261</v>
      </c>
      <c r="B147" s="271" t="s">
        <v>262</v>
      </c>
      <c r="C147" s="354" t="s">
        <v>20</v>
      </c>
      <c r="D147" s="216" t="s">
        <v>21</v>
      </c>
      <c r="E147" s="176">
        <v>4254.7</v>
      </c>
      <c r="F147" s="177">
        <v>50</v>
      </c>
      <c r="G147" s="273">
        <v>35339</v>
      </c>
      <c r="H147" s="398">
        <v>0</v>
      </c>
      <c r="I147" s="382">
        <v>0</v>
      </c>
      <c r="J147" s="398">
        <v>0</v>
      </c>
      <c r="K147" s="382">
        <v>0</v>
      </c>
      <c r="L147" s="399">
        <v>0</v>
      </c>
      <c r="M147" s="170">
        <v>0</v>
      </c>
      <c r="N147" s="171">
        <f t="shared" si="66"/>
        <v>0</v>
      </c>
      <c r="O147" s="172">
        <f t="shared" si="66"/>
        <v>0</v>
      </c>
      <c r="P147" s="302" t="s">
        <v>133</v>
      </c>
      <c r="Q147" s="159">
        <v>33.6</v>
      </c>
      <c r="R147" s="165">
        <v>23.6</v>
      </c>
      <c r="S147" s="522" t="s">
        <v>141</v>
      </c>
      <c r="W147" s="65" t="s">
        <v>261</v>
      </c>
      <c r="X147" s="66" t="s">
        <v>262</v>
      </c>
      <c r="Y147" s="23"/>
      <c r="AA147" s="32"/>
      <c r="AC147" s="24"/>
      <c r="AD147" s="24"/>
      <c r="AE147" s="24"/>
      <c r="AF147" s="24"/>
      <c r="AG147" s="24"/>
      <c r="AH147" s="24"/>
      <c r="AI147" s="46"/>
    </row>
    <row r="148" spans="1:35" ht="18" customHeight="1">
      <c r="A148" s="92" t="s">
        <v>263</v>
      </c>
      <c r="B148" s="271" t="s">
        <v>264</v>
      </c>
      <c r="C148" s="354" t="s">
        <v>241</v>
      </c>
      <c r="D148" s="216" t="s">
        <v>28</v>
      </c>
      <c r="E148" s="176">
        <v>64</v>
      </c>
      <c r="F148" s="177">
        <v>0</v>
      </c>
      <c r="G148" s="273">
        <v>31868</v>
      </c>
      <c r="H148" s="398">
        <v>0</v>
      </c>
      <c r="I148" s="382">
        <v>0</v>
      </c>
      <c r="J148" s="398">
        <v>0</v>
      </c>
      <c r="K148" s="382">
        <v>0</v>
      </c>
      <c r="L148" s="399">
        <v>0</v>
      </c>
      <c r="M148" s="170">
        <v>0</v>
      </c>
      <c r="N148" s="171">
        <f t="shared" si="66"/>
        <v>0</v>
      </c>
      <c r="O148" s="172">
        <f t="shared" si="66"/>
        <v>0</v>
      </c>
      <c r="P148" s="302" t="s">
        <v>133</v>
      </c>
      <c r="Q148" s="965" t="s">
        <v>492</v>
      </c>
      <c r="R148" s="966"/>
      <c r="S148" s="522" t="s">
        <v>141</v>
      </c>
      <c r="W148" s="65" t="s">
        <v>263</v>
      </c>
      <c r="X148" s="66" t="s">
        <v>264</v>
      </c>
      <c r="Y148" s="23"/>
      <c r="AA148" s="32"/>
      <c r="AC148" s="24"/>
      <c r="AD148" s="24"/>
      <c r="AE148" s="24"/>
      <c r="AF148" s="24"/>
      <c r="AG148" s="24"/>
      <c r="AH148" s="24"/>
      <c r="AI148" s="46"/>
    </row>
    <row r="149" spans="1:35" s="28" customFormat="1" ht="18" customHeight="1">
      <c r="A149" s="92" t="s">
        <v>265</v>
      </c>
      <c r="B149" s="271" t="s">
        <v>266</v>
      </c>
      <c r="C149" s="354" t="s">
        <v>60</v>
      </c>
      <c r="D149" s="216" t="s">
        <v>28</v>
      </c>
      <c r="E149" s="176">
        <v>227.3</v>
      </c>
      <c r="F149" s="177">
        <v>5</v>
      </c>
      <c r="G149" s="273">
        <v>37597</v>
      </c>
      <c r="H149" s="398">
        <v>0</v>
      </c>
      <c r="I149" s="382">
        <v>0</v>
      </c>
      <c r="J149" s="398">
        <v>0</v>
      </c>
      <c r="K149" s="382">
        <v>0</v>
      </c>
      <c r="L149" s="399">
        <v>0</v>
      </c>
      <c r="M149" s="170">
        <v>0</v>
      </c>
      <c r="N149" s="171">
        <f t="shared" si="66"/>
        <v>0</v>
      </c>
      <c r="O149" s="172">
        <f t="shared" si="66"/>
        <v>0</v>
      </c>
      <c r="P149" s="302" t="s">
        <v>133</v>
      </c>
      <c r="Q149" s="965" t="s">
        <v>492</v>
      </c>
      <c r="R149" s="966"/>
      <c r="S149" s="522" t="s">
        <v>141</v>
      </c>
      <c r="W149" s="65" t="s">
        <v>265</v>
      </c>
      <c r="X149" s="66" t="s">
        <v>266</v>
      </c>
      <c r="Y149" s="23"/>
      <c r="Z149" s="8"/>
      <c r="AA149" s="32"/>
      <c r="AB149" s="8"/>
      <c r="AC149" s="24"/>
      <c r="AD149" s="24"/>
      <c r="AE149" s="24"/>
      <c r="AF149" s="24"/>
      <c r="AG149" s="24"/>
      <c r="AH149" s="24"/>
      <c r="AI149" s="46"/>
    </row>
    <row r="150" spans="1:35" ht="18" customHeight="1">
      <c r="A150" s="54" t="s">
        <v>267</v>
      </c>
      <c r="B150" s="258" t="s">
        <v>268</v>
      </c>
      <c r="C150" s="259" t="s">
        <v>60</v>
      </c>
      <c r="D150" s="260" t="s">
        <v>28</v>
      </c>
      <c r="E150" s="261">
        <v>149</v>
      </c>
      <c r="F150" s="262">
        <v>0</v>
      </c>
      <c r="G150" s="263">
        <v>31138</v>
      </c>
      <c r="H150" s="398">
        <v>0</v>
      </c>
      <c r="I150" s="382">
        <v>0</v>
      </c>
      <c r="J150" s="398">
        <v>0</v>
      </c>
      <c r="K150" s="382">
        <v>0</v>
      </c>
      <c r="L150" s="399">
        <v>0</v>
      </c>
      <c r="M150" s="170">
        <v>0</v>
      </c>
      <c r="N150" s="171">
        <f t="shared" si="66"/>
        <v>0</v>
      </c>
      <c r="O150" s="172">
        <f t="shared" si="66"/>
        <v>0</v>
      </c>
      <c r="P150" s="302" t="s">
        <v>133</v>
      </c>
      <c r="Q150" s="965" t="s">
        <v>492</v>
      </c>
      <c r="R150" s="966"/>
      <c r="S150" s="522" t="s">
        <v>141</v>
      </c>
      <c r="W150" s="54" t="s">
        <v>267</v>
      </c>
      <c r="X150" s="30" t="s">
        <v>268</v>
      </c>
      <c r="Y150" s="23"/>
      <c r="AA150" s="32"/>
      <c r="AC150" s="24"/>
      <c r="AD150" s="24"/>
      <c r="AE150" s="24"/>
      <c r="AF150" s="24"/>
      <c r="AG150" s="24"/>
      <c r="AH150" s="24"/>
      <c r="AI150" s="46"/>
    </row>
    <row r="151" spans="1:35" ht="18" customHeight="1">
      <c r="A151" s="92" t="s">
        <v>269</v>
      </c>
      <c r="B151" s="271" t="s">
        <v>270</v>
      </c>
      <c r="C151" s="354" t="s">
        <v>60</v>
      </c>
      <c r="D151" s="216" t="s">
        <v>28</v>
      </c>
      <c r="E151" s="176">
        <v>54</v>
      </c>
      <c r="F151" s="177">
        <v>0</v>
      </c>
      <c r="G151" s="273">
        <v>31564</v>
      </c>
      <c r="H151" s="398">
        <v>0</v>
      </c>
      <c r="I151" s="382">
        <v>0</v>
      </c>
      <c r="J151" s="398">
        <v>0</v>
      </c>
      <c r="K151" s="382">
        <v>0</v>
      </c>
      <c r="L151" s="399">
        <v>0</v>
      </c>
      <c r="M151" s="170">
        <v>0</v>
      </c>
      <c r="N151" s="171">
        <f t="shared" si="66"/>
        <v>0</v>
      </c>
      <c r="O151" s="172">
        <f t="shared" si="66"/>
        <v>0</v>
      </c>
      <c r="P151" s="302" t="s">
        <v>133</v>
      </c>
      <c r="Q151" s="965" t="s">
        <v>492</v>
      </c>
      <c r="R151" s="966"/>
      <c r="S151" s="522" t="s">
        <v>141</v>
      </c>
      <c r="W151" s="65" t="s">
        <v>269</v>
      </c>
      <c r="X151" s="66" t="s">
        <v>270</v>
      </c>
      <c r="Y151" s="47"/>
      <c r="Z151" s="48"/>
      <c r="AA151" s="32"/>
      <c r="AB151" s="48"/>
      <c r="AC151" s="24"/>
      <c r="AD151" s="24"/>
      <c r="AE151" s="24"/>
      <c r="AF151" s="24"/>
      <c r="AG151" s="24"/>
      <c r="AH151" s="24"/>
      <c r="AI151" s="46"/>
    </row>
    <row r="152" spans="1:35" ht="18" customHeight="1">
      <c r="A152" s="92" t="s">
        <v>271</v>
      </c>
      <c r="B152" s="271" t="s">
        <v>272</v>
      </c>
      <c r="C152" s="354" t="s">
        <v>60</v>
      </c>
      <c r="D152" s="216" t="s">
        <v>28</v>
      </c>
      <c r="E152" s="176">
        <v>159.80000000000001</v>
      </c>
      <c r="F152" s="177">
        <v>0</v>
      </c>
      <c r="G152" s="273">
        <v>31956</v>
      </c>
      <c r="H152" s="398">
        <v>0</v>
      </c>
      <c r="I152" s="382">
        <v>0</v>
      </c>
      <c r="J152" s="398">
        <v>0</v>
      </c>
      <c r="K152" s="382">
        <v>0</v>
      </c>
      <c r="L152" s="399">
        <v>0</v>
      </c>
      <c r="M152" s="170">
        <v>0</v>
      </c>
      <c r="N152" s="171">
        <f t="shared" si="66"/>
        <v>0</v>
      </c>
      <c r="O152" s="172">
        <f t="shared" si="66"/>
        <v>0</v>
      </c>
      <c r="P152" s="302" t="s">
        <v>133</v>
      </c>
      <c r="Q152" s="965" t="s">
        <v>492</v>
      </c>
      <c r="R152" s="966"/>
      <c r="S152" s="522" t="s">
        <v>141</v>
      </c>
      <c r="W152" s="65" t="s">
        <v>271</v>
      </c>
      <c r="X152" s="66" t="s">
        <v>272</v>
      </c>
      <c r="Y152" s="23"/>
      <c r="AA152" s="32"/>
      <c r="AC152" s="24"/>
      <c r="AD152" s="24"/>
      <c r="AE152" s="24"/>
      <c r="AF152" s="24"/>
      <c r="AG152" s="24"/>
      <c r="AH152" s="24"/>
      <c r="AI152" s="46"/>
    </row>
    <row r="153" spans="1:35" ht="18" customHeight="1">
      <c r="A153" s="92" t="s">
        <v>273</v>
      </c>
      <c r="B153" s="271" t="s">
        <v>274</v>
      </c>
      <c r="C153" s="354" t="s">
        <v>60</v>
      </c>
      <c r="D153" s="216" t="s">
        <v>28</v>
      </c>
      <c r="E153" s="176">
        <v>199.3</v>
      </c>
      <c r="F153" s="177">
        <v>0</v>
      </c>
      <c r="G153" s="273">
        <v>33436</v>
      </c>
      <c r="H153" s="398">
        <v>0</v>
      </c>
      <c r="I153" s="382">
        <v>0</v>
      </c>
      <c r="J153" s="398">
        <v>0</v>
      </c>
      <c r="K153" s="382">
        <v>0</v>
      </c>
      <c r="L153" s="399">
        <v>0</v>
      </c>
      <c r="M153" s="170">
        <v>0</v>
      </c>
      <c r="N153" s="171">
        <f t="shared" si="66"/>
        <v>0</v>
      </c>
      <c r="O153" s="172">
        <f t="shared" si="66"/>
        <v>0</v>
      </c>
      <c r="P153" s="302" t="s">
        <v>133</v>
      </c>
      <c r="Q153" s="965" t="s">
        <v>492</v>
      </c>
      <c r="R153" s="966"/>
      <c r="S153" s="522" t="s">
        <v>141</v>
      </c>
      <c r="W153" s="65" t="s">
        <v>273</v>
      </c>
      <c r="X153" s="66" t="s">
        <v>274</v>
      </c>
      <c r="Y153" s="23"/>
      <c r="AA153" s="32"/>
      <c r="AC153" s="24"/>
      <c r="AD153" s="24"/>
      <c r="AE153" s="24"/>
      <c r="AF153" s="24"/>
      <c r="AG153" s="24"/>
      <c r="AH153" s="24"/>
      <c r="AI153" s="46"/>
    </row>
    <row r="154" spans="1:35" ht="18" customHeight="1">
      <c r="A154" s="404">
        <v>24</v>
      </c>
      <c r="B154" s="147" t="s">
        <v>275</v>
      </c>
      <c r="C154" s="388"/>
      <c r="D154" s="389"/>
      <c r="E154" s="370"/>
      <c r="F154" s="417"/>
      <c r="G154" s="372"/>
      <c r="H154" s="526">
        <f>SUM(H155:H162)</f>
        <v>23</v>
      </c>
      <c r="I154" s="546">
        <f t="shared" ref="I154:O154" si="68">SUM(I155:I162)</f>
        <v>11</v>
      </c>
      <c r="J154" s="526">
        <f t="shared" si="68"/>
        <v>0</v>
      </c>
      <c r="K154" s="546">
        <f t="shared" si="68"/>
        <v>0</v>
      </c>
      <c r="L154" s="528">
        <f t="shared" si="68"/>
        <v>17.2</v>
      </c>
      <c r="M154" s="485">
        <f t="shared" si="68"/>
        <v>8</v>
      </c>
      <c r="N154" s="528">
        <f t="shared" si="68"/>
        <v>40.200000000000003</v>
      </c>
      <c r="O154" s="485">
        <f t="shared" si="68"/>
        <v>19</v>
      </c>
      <c r="P154" s="649"/>
      <c r="Q154" s="650">
        <f>SUM(Q155:Q162)</f>
        <v>73.400000000000006</v>
      </c>
      <c r="R154" s="485">
        <f>SUM(R155:R162)</f>
        <v>62.5</v>
      </c>
      <c r="S154" s="352"/>
      <c r="W154" s="67">
        <v>24</v>
      </c>
      <c r="X154" s="651" t="s">
        <v>275</v>
      </c>
      <c r="Y154" s="23">
        <f t="shared" ref="Y154" si="69">+H154</f>
        <v>23</v>
      </c>
      <c r="Z154" s="8">
        <f t="shared" ref="Z154" si="70">+I154</f>
        <v>11</v>
      </c>
      <c r="AA154" s="32">
        <f t="shared" ref="AA154" si="71">+J154</f>
        <v>0</v>
      </c>
      <c r="AB154" s="8">
        <f t="shared" ref="AB154" si="72">+K154</f>
        <v>0</v>
      </c>
      <c r="AC154" s="24">
        <f t="shared" ref="AC154" si="73">+L154</f>
        <v>17.2</v>
      </c>
      <c r="AD154" s="24">
        <f t="shared" ref="AD154" si="74">+M154</f>
        <v>8</v>
      </c>
      <c r="AE154" s="24">
        <f t="shared" ref="AE154" si="75">+N154</f>
        <v>40.200000000000003</v>
      </c>
      <c r="AF154" s="24">
        <f t="shared" ref="AF154" si="76">+O154</f>
        <v>19</v>
      </c>
      <c r="AG154" s="24"/>
      <c r="AH154" s="24">
        <f>+Q154</f>
        <v>73.400000000000006</v>
      </c>
      <c r="AI154" s="46">
        <f>+R154</f>
        <v>62.5</v>
      </c>
    </row>
    <row r="155" spans="1:35" ht="18" customHeight="1">
      <c r="A155" s="413" t="s">
        <v>276</v>
      </c>
      <c r="B155" s="285" t="s">
        <v>20</v>
      </c>
      <c r="C155" s="354" t="s">
        <v>20</v>
      </c>
      <c r="D155" s="216" t="s">
        <v>21</v>
      </c>
      <c r="E155" s="355">
        <v>3579</v>
      </c>
      <c r="F155" s="177">
        <v>225</v>
      </c>
      <c r="G155" s="287">
        <v>29349</v>
      </c>
      <c r="H155" s="398">
        <v>23</v>
      </c>
      <c r="I155" s="382">
        <v>11</v>
      </c>
      <c r="J155" s="398">
        <v>0</v>
      </c>
      <c r="K155" s="382">
        <v>0</v>
      </c>
      <c r="L155" s="399">
        <v>17.2</v>
      </c>
      <c r="M155" s="157">
        <v>8</v>
      </c>
      <c r="N155" s="171">
        <f t="shared" si="66"/>
        <v>40.200000000000003</v>
      </c>
      <c r="O155" s="172">
        <f t="shared" si="66"/>
        <v>19</v>
      </c>
      <c r="P155" s="455" t="s">
        <v>515</v>
      </c>
      <c r="Q155" s="303"/>
      <c r="R155" s="294"/>
      <c r="S155" s="304"/>
      <c r="W155" s="65" t="s">
        <v>276</v>
      </c>
      <c r="X155" s="86" t="s">
        <v>20</v>
      </c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5" ht="18" customHeight="1">
      <c r="A156" s="413" t="s">
        <v>277</v>
      </c>
      <c r="B156" s="285" t="s">
        <v>278</v>
      </c>
      <c r="C156" s="354" t="s">
        <v>60</v>
      </c>
      <c r="D156" s="216" t="s">
        <v>28</v>
      </c>
      <c r="E156" s="355">
        <v>2336</v>
      </c>
      <c r="F156" s="177">
        <v>224</v>
      </c>
      <c r="G156" s="287">
        <v>40269</v>
      </c>
      <c r="H156" s="398">
        <v>0</v>
      </c>
      <c r="I156" s="382">
        <v>0</v>
      </c>
      <c r="J156" s="398">
        <v>0</v>
      </c>
      <c r="K156" s="382">
        <v>0</v>
      </c>
      <c r="L156" s="399">
        <v>0</v>
      </c>
      <c r="M156" s="157">
        <v>0</v>
      </c>
      <c r="N156" s="171">
        <v>0</v>
      </c>
      <c r="O156" s="172">
        <v>0</v>
      </c>
      <c r="P156" s="302" t="s">
        <v>536</v>
      </c>
      <c r="Q156" s="303">
        <v>17.899999999999999</v>
      </c>
      <c r="R156" s="294">
        <v>14.8</v>
      </c>
      <c r="S156" s="304" t="s">
        <v>51</v>
      </c>
      <c r="W156" s="65" t="s">
        <v>277</v>
      </c>
      <c r="X156" s="86" t="s">
        <v>278</v>
      </c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5" ht="18" customHeight="1">
      <c r="A157" s="413" t="s">
        <v>279</v>
      </c>
      <c r="B157" s="285" t="s">
        <v>280</v>
      </c>
      <c r="C157" s="354" t="s">
        <v>60</v>
      </c>
      <c r="D157" s="216" t="s">
        <v>21</v>
      </c>
      <c r="E157" s="355">
        <v>724</v>
      </c>
      <c r="F157" s="177">
        <v>18</v>
      </c>
      <c r="G157" s="287">
        <v>30810</v>
      </c>
      <c r="H157" s="398">
        <v>0</v>
      </c>
      <c r="I157" s="382">
        <v>0</v>
      </c>
      <c r="J157" s="398">
        <v>0</v>
      </c>
      <c r="K157" s="382">
        <v>0</v>
      </c>
      <c r="L157" s="399">
        <v>0</v>
      </c>
      <c r="M157" s="157">
        <v>0</v>
      </c>
      <c r="N157" s="171">
        <v>0</v>
      </c>
      <c r="O157" s="172">
        <v>0</v>
      </c>
      <c r="P157" s="302" t="s">
        <v>497</v>
      </c>
      <c r="Q157" s="303">
        <v>8.4</v>
      </c>
      <c r="R157" s="294">
        <v>7</v>
      </c>
      <c r="S157" s="304" t="s">
        <v>51</v>
      </c>
      <c r="W157" s="65" t="s">
        <v>279</v>
      </c>
      <c r="X157" s="86" t="s">
        <v>280</v>
      </c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 spans="1:35" s="28" customFormat="1" ht="18" customHeight="1">
      <c r="A158" s="413" t="s">
        <v>281</v>
      </c>
      <c r="B158" s="285" t="s">
        <v>535</v>
      </c>
      <c r="C158" s="354" t="s">
        <v>60</v>
      </c>
      <c r="D158" s="216" t="s">
        <v>28</v>
      </c>
      <c r="E158" s="355">
        <v>498</v>
      </c>
      <c r="F158" s="177">
        <v>20</v>
      </c>
      <c r="G158" s="287">
        <v>30845</v>
      </c>
      <c r="H158" s="398">
        <v>0</v>
      </c>
      <c r="I158" s="382">
        <v>0</v>
      </c>
      <c r="J158" s="398">
        <v>0</v>
      </c>
      <c r="K158" s="382">
        <v>0</v>
      </c>
      <c r="L158" s="399">
        <v>0</v>
      </c>
      <c r="M158" s="157">
        <v>0</v>
      </c>
      <c r="N158" s="171">
        <v>0</v>
      </c>
      <c r="O158" s="172">
        <v>0</v>
      </c>
      <c r="P158" s="302" t="s">
        <v>497</v>
      </c>
      <c r="Q158" s="303">
        <v>10.6</v>
      </c>
      <c r="R158" s="294">
        <v>9.3000000000000007</v>
      </c>
      <c r="S158" s="304" t="s">
        <v>51</v>
      </c>
      <c r="W158" s="65" t="s">
        <v>281</v>
      </c>
      <c r="X158" s="86" t="s">
        <v>535</v>
      </c>
    </row>
    <row r="159" spans="1:35" ht="18" customHeight="1">
      <c r="A159" s="413" t="s">
        <v>282</v>
      </c>
      <c r="B159" s="285" t="s">
        <v>283</v>
      </c>
      <c r="C159" s="354" t="s">
        <v>60</v>
      </c>
      <c r="D159" s="216" t="s">
        <v>28</v>
      </c>
      <c r="E159" s="355">
        <v>337</v>
      </c>
      <c r="F159" s="177">
        <v>18</v>
      </c>
      <c r="G159" s="287">
        <v>31968</v>
      </c>
      <c r="H159" s="398">
        <v>0</v>
      </c>
      <c r="I159" s="382">
        <v>0</v>
      </c>
      <c r="J159" s="398">
        <v>0</v>
      </c>
      <c r="K159" s="382">
        <v>0</v>
      </c>
      <c r="L159" s="399">
        <v>0</v>
      </c>
      <c r="M159" s="157">
        <v>0</v>
      </c>
      <c r="N159" s="171">
        <v>0</v>
      </c>
      <c r="O159" s="172">
        <v>0</v>
      </c>
      <c r="P159" s="302" t="s">
        <v>497</v>
      </c>
      <c r="Q159" s="303">
        <v>6.7</v>
      </c>
      <c r="R159" s="294">
        <v>4.4000000000000004</v>
      </c>
      <c r="S159" s="304" t="s">
        <v>51</v>
      </c>
      <c r="W159" s="65" t="s">
        <v>282</v>
      </c>
      <c r="X159" s="86" t="s">
        <v>283</v>
      </c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5" ht="18" customHeight="1">
      <c r="A160" s="413" t="s">
        <v>284</v>
      </c>
      <c r="B160" s="285" t="s">
        <v>285</v>
      </c>
      <c r="C160" s="354" t="s">
        <v>60</v>
      </c>
      <c r="D160" s="216" t="s">
        <v>28</v>
      </c>
      <c r="E160" s="355">
        <v>234</v>
      </c>
      <c r="F160" s="177">
        <v>16</v>
      </c>
      <c r="G160" s="287">
        <v>32451</v>
      </c>
      <c r="H160" s="398">
        <v>0</v>
      </c>
      <c r="I160" s="382">
        <v>0</v>
      </c>
      <c r="J160" s="398">
        <v>0</v>
      </c>
      <c r="K160" s="382">
        <v>0</v>
      </c>
      <c r="L160" s="399">
        <v>0</v>
      </c>
      <c r="M160" s="157">
        <v>0</v>
      </c>
      <c r="N160" s="171">
        <v>0</v>
      </c>
      <c r="O160" s="172">
        <v>0</v>
      </c>
      <c r="P160" s="302" t="s">
        <v>497</v>
      </c>
      <c r="Q160" s="303">
        <v>7.5</v>
      </c>
      <c r="R160" s="294">
        <v>6.8</v>
      </c>
      <c r="S160" s="304" t="s">
        <v>51</v>
      </c>
      <c r="W160" s="65" t="s">
        <v>284</v>
      </c>
      <c r="X160" s="86" t="s">
        <v>285</v>
      </c>
      <c r="Y160" s="7"/>
      <c r="Z160" s="7"/>
      <c r="AA160" s="7"/>
      <c r="AB160" s="7"/>
      <c r="AC160" s="7"/>
      <c r="AD160" s="7"/>
      <c r="AE160" s="7"/>
      <c r="AF160" s="7"/>
      <c r="AG160" s="7"/>
      <c r="AH160" s="7"/>
    </row>
    <row r="161" spans="1:35" ht="18" customHeight="1">
      <c r="A161" s="413" t="s">
        <v>286</v>
      </c>
      <c r="B161" s="285" t="s">
        <v>287</v>
      </c>
      <c r="C161" s="354" t="s">
        <v>60</v>
      </c>
      <c r="D161" s="216" t="s">
        <v>28</v>
      </c>
      <c r="E161" s="355">
        <v>389</v>
      </c>
      <c r="F161" s="177">
        <v>18</v>
      </c>
      <c r="G161" s="287">
        <v>33736</v>
      </c>
      <c r="H161" s="398">
        <v>0</v>
      </c>
      <c r="I161" s="382">
        <v>0</v>
      </c>
      <c r="J161" s="398">
        <v>0</v>
      </c>
      <c r="K161" s="382">
        <v>0</v>
      </c>
      <c r="L161" s="399">
        <v>0</v>
      </c>
      <c r="M161" s="157">
        <v>0</v>
      </c>
      <c r="N161" s="171">
        <v>0</v>
      </c>
      <c r="O161" s="172">
        <v>0</v>
      </c>
      <c r="P161" s="302" t="s">
        <v>497</v>
      </c>
      <c r="Q161" s="303">
        <v>7.1</v>
      </c>
      <c r="R161" s="294">
        <v>7</v>
      </c>
      <c r="S161" s="304" t="s">
        <v>51</v>
      </c>
      <c r="W161" s="65" t="s">
        <v>286</v>
      </c>
      <c r="X161" s="86" t="s">
        <v>287</v>
      </c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5" ht="18" customHeight="1">
      <c r="A162" s="413" t="s">
        <v>288</v>
      </c>
      <c r="B162" s="285" t="s">
        <v>289</v>
      </c>
      <c r="C162" s="354" t="s">
        <v>60</v>
      </c>
      <c r="D162" s="216" t="s">
        <v>28</v>
      </c>
      <c r="E162" s="355">
        <v>844</v>
      </c>
      <c r="F162" s="177">
        <v>89</v>
      </c>
      <c r="G162" s="287">
        <v>41000</v>
      </c>
      <c r="H162" s="398">
        <v>0</v>
      </c>
      <c r="I162" s="382">
        <v>0</v>
      </c>
      <c r="J162" s="398">
        <v>0</v>
      </c>
      <c r="K162" s="382">
        <v>0</v>
      </c>
      <c r="L162" s="399">
        <v>0</v>
      </c>
      <c r="M162" s="157">
        <v>0</v>
      </c>
      <c r="N162" s="171">
        <v>0</v>
      </c>
      <c r="O162" s="172">
        <v>0</v>
      </c>
      <c r="P162" s="302" t="s">
        <v>497</v>
      </c>
      <c r="Q162" s="303">
        <v>15.2</v>
      </c>
      <c r="R162" s="294">
        <v>13.2</v>
      </c>
      <c r="S162" s="304" t="s">
        <v>51</v>
      </c>
      <c r="W162" s="65" t="s">
        <v>288</v>
      </c>
      <c r="X162" s="86" t="s">
        <v>289</v>
      </c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5" ht="18" customHeight="1">
      <c r="A163" s="404" t="s">
        <v>290</v>
      </c>
      <c r="B163" s="147" t="s">
        <v>291</v>
      </c>
      <c r="C163" s="388"/>
      <c r="D163" s="389"/>
      <c r="E163" s="370"/>
      <c r="F163" s="417"/>
      <c r="G163" s="372"/>
      <c r="H163" s="652">
        <f>SUM(H164:H169)</f>
        <v>0</v>
      </c>
      <c r="I163" s="653">
        <f t="shared" ref="I163:M163" si="77">SUM(I164:I169)</f>
        <v>0</v>
      </c>
      <c r="J163" s="652">
        <f t="shared" si="77"/>
        <v>0</v>
      </c>
      <c r="K163" s="653">
        <f t="shared" si="77"/>
        <v>0</v>
      </c>
      <c r="L163" s="654">
        <f t="shared" si="77"/>
        <v>0</v>
      </c>
      <c r="M163" s="422">
        <f t="shared" si="77"/>
        <v>0</v>
      </c>
      <c r="N163" s="654">
        <f>+H163+J163+L163</f>
        <v>0</v>
      </c>
      <c r="O163" s="655">
        <f>+I163+K163+M163</f>
        <v>0</v>
      </c>
      <c r="P163" s="467"/>
      <c r="Q163" s="656">
        <f>SUM(Q164:Q169)</f>
        <v>68</v>
      </c>
      <c r="R163" s="422">
        <f>SUM(R164:R169)</f>
        <v>46.500000000000007</v>
      </c>
      <c r="S163" s="469"/>
      <c r="W163" s="67" t="s">
        <v>290</v>
      </c>
      <c r="X163" s="68" t="s">
        <v>291</v>
      </c>
      <c r="Y163" s="23">
        <f t="shared" ref="Y163:AF163" si="78">+H163</f>
        <v>0</v>
      </c>
      <c r="Z163" s="8">
        <f t="shared" si="78"/>
        <v>0</v>
      </c>
      <c r="AA163" s="32">
        <f t="shared" si="78"/>
        <v>0</v>
      </c>
      <c r="AB163" s="8">
        <f t="shared" si="78"/>
        <v>0</v>
      </c>
      <c r="AC163" s="24">
        <f t="shared" si="78"/>
        <v>0</v>
      </c>
      <c r="AD163" s="24">
        <f t="shared" si="78"/>
        <v>0</v>
      </c>
      <c r="AE163" s="24">
        <f t="shared" si="78"/>
        <v>0</v>
      </c>
      <c r="AF163" s="24">
        <f t="shared" si="78"/>
        <v>0</v>
      </c>
      <c r="AG163" s="24"/>
      <c r="AH163" s="24">
        <f>+Q163</f>
        <v>68</v>
      </c>
      <c r="AI163" s="46">
        <f>+R163</f>
        <v>46.500000000000007</v>
      </c>
    </row>
    <row r="164" spans="1:35" s="59" customFormat="1" ht="18" customHeight="1">
      <c r="A164" s="413" t="s">
        <v>292</v>
      </c>
      <c r="B164" s="285" t="s">
        <v>184</v>
      </c>
      <c r="C164" s="286" t="s">
        <v>20</v>
      </c>
      <c r="D164" s="216" t="s">
        <v>28</v>
      </c>
      <c r="E164" s="176">
        <v>3610.9</v>
      </c>
      <c r="F164" s="177">
        <v>130</v>
      </c>
      <c r="G164" s="287">
        <v>30621</v>
      </c>
      <c r="H164" s="657">
        <v>0</v>
      </c>
      <c r="I164" s="658">
        <v>0</v>
      </c>
      <c r="J164" s="657">
        <v>0</v>
      </c>
      <c r="K164" s="658">
        <v>0</v>
      </c>
      <c r="L164" s="309">
        <v>0</v>
      </c>
      <c r="M164" s="157">
        <v>0</v>
      </c>
      <c r="N164" s="290">
        <f t="shared" ref="N164:O169" si="79">+H164+J164+L164</f>
        <v>0</v>
      </c>
      <c r="O164" s="291">
        <f t="shared" si="79"/>
        <v>0</v>
      </c>
      <c r="P164" s="292" t="s">
        <v>95</v>
      </c>
      <c r="Q164" s="293">
        <v>44.1</v>
      </c>
      <c r="R164" s="294">
        <v>31.1</v>
      </c>
      <c r="S164" s="295" t="s">
        <v>141</v>
      </c>
      <c r="W164" s="65" t="s">
        <v>292</v>
      </c>
      <c r="X164" s="66" t="s">
        <v>471</v>
      </c>
      <c r="Y164" s="23"/>
      <c r="Z164" s="8"/>
      <c r="AA164" s="32"/>
      <c r="AB164" s="8"/>
      <c r="AC164" s="24"/>
      <c r="AD164" s="24"/>
      <c r="AE164" s="24"/>
      <c r="AF164" s="24"/>
      <c r="AG164" s="24"/>
      <c r="AH164" s="24"/>
      <c r="AI164" s="46"/>
    </row>
    <row r="165" spans="1:35" s="28" customFormat="1" ht="18" customHeight="1">
      <c r="A165" s="413" t="s">
        <v>293</v>
      </c>
      <c r="B165" s="285" t="s">
        <v>294</v>
      </c>
      <c r="C165" s="286" t="s">
        <v>60</v>
      </c>
      <c r="D165" s="216" t="s">
        <v>28</v>
      </c>
      <c r="E165" s="176">
        <v>542</v>
      </c>
      <c r="F165" s="177">
        <v>14</v>
      </c>
      <c r="G165" s="287">
        <v>42248</v>
      </c>
      <c r="H165" s="288">
        <v>0</v>
      </c>
      <c r="I165" s="470">
        <v>0</v>
      </c>
      <c r="J165" s="288">
        <v>0</v>
      </c>
      <c r="K165" s="470">
        <v>0</v>
      </c>
      <c r="L165" s="309">
        <v>0</v>
      </c>
      <c r="M165" s="157">
        <v>0</v>
      </c>
      <c r="N165" s="290">
        <f t="shared" si="79"/>
        <v>0</v>
      </c>
      <c r="O165" s="291">
        <f t="shared" si="79"/>
        <v>0</v>
      </c>
      <c r="P165" s="292" t="s">
        <v>95</v>
      </c>
      <c r="Q165" s="293">
        <v>13.2</v>
      </c>
      <c r="R165" s="294">
        <v>8.6999999999999993</v>
      </c>
      <c r="S165" s="295" t="s">
        <v>141</v>
      </c>
      <c r="W165" s="65" t="s">
        <v>293</v>
      </c>
      <c r="X165" s="66" t="s">
        <v>294</v>
      </c>
      <c r="Y165" s="23"/>
      <c r="Z165" s="8"/>
      <c r="AA165" s="32"/>
      <c r="AB165" s="8"/>
      <c r="AC165" s="24"/>
      <c r="AD165" s="24"/>
      <c r="AE165" s="24"/>
      <c r="AF165" s="24"/>
      <c r="AG165" s="24"/>
      <c r="AH165" s="24"/>
      <c r="AI165" s="46"/>
    </row>
    <row r="166" spans="1:35" ht="18" customHeight="1">
      <c r="A166" s="413" t="s">
        <v>295</v>
      </c>
      <c r="B166" s="285" t="s">
        <v>296</v>
      </c>
      <c r="C166" s="286" t="s">
        <v>60</v>
      </c>
      <c r="D166" s="216" t="s">
        <v>28</v>
      </c>
      <c r="E166" s="176">
        <v>42.2</v>
      </c>
      <c r="F166" s="177">
        <v>0</v>
      </c>
      <c r="G166" s="287">
        <v>30407</v>
      </c>
      <c r="H166" s="288">
        <v>0</v>
      </c>
      <c r="I166" s="470">
        <v>0</v>
      </c>
      <c r="J166" s="288">
        <v>0</v>
      </c>
      <c r="K166" s="470">
        <v>0</v>
      </c>
      <c r="L166" s="309">
        <v>0</v>
      </c>
      <c r="M166" s="157">
        <v>0</v>
      </c>
      <c r="N166" s="290">
        <f t="shared" si="79"/>
        <v>0</v>
      </c>
      <c r="O166" s="291">
        <f t="shared" si="79"/>
        <v>0</v>
      </c>
      <c r="P166" s="292" t="s">
        <v>95</v>
      </c>
      <c r="Q166" s="293">
        <v>2.6</v>
      </c>
      <c r="R166" s="294">
        <v>2.1</v>
      </c>
      <c r="S166" s="295" t="s">
        <v>141</v>
      </c>
      <c r="W166" s="65" t="s">
        <v>295</v>
      </c>
      <c r="X166" s="66" t="s">
        <v>296</v>
      </c>
      <c r="Y166" s="23"/>
      <c r="AA166" s="32"/>
      <c r="AC166" s="24"/>
      <c r="AD166" s="24"/>
      <c r="AE166" s="24"/>
      <c r="AF166" s="24"/>
      <c r="AG166" s="24"/>
      <c r="AH166" s="24"/>
      <c r="AI166" s="46"/>
    </row>
    <row r="167" spans="1:35" s="59" customFormat="1" ht="18" customHeight="1">
      <c r="A167" s="413" t="s">
        <v>297</v>
      </c>
      <c r="B167" s="285" t="s">
        <v>298</v>
      </c>
      <c r="C167" s="286" t="s">
        <v>60</v>
      </c>
      <c r="D167" s="216" t="s">
        <v>28</v>
      </c>
      <c r="E167" s="176">
        <v>99</v>
      </c>
      <c r="F167" s="177">
        <v>0</v>
      </c>
      <c r="G167" s="287">
        <v>30407</v>
      </c>
      <c r="H167" s="288">
        <v>0</v>
      </c>
      <c r="I167" s="470">
        <v>0</v>
      </c>
      <c r="J167" s="288">
        <v>0</v>
      </c>
      <c r="K167" s="470">
        <v>0</v>
      </c>
      <c r="L167" s="309">
        <v>0</v>
      </c>
      <c r="M167" s="157">
        <v>0</v>
      </c>
      <c r="N167" s="290">
        <f t="shared" si="79"/>
        <v>0</v>
      </c>
      <c r="O167" s="291">
        <f t="shared" si="79"/>
        <v>0</v>
      </c>
      <c r="P167" s="292" t="s">
        <v>95</v>
      </c>
      <c r="Q167" s="293">
        <v>2.4</v>
      </c>
      <c r="R167" s="294">
        <v>1.2</v>
      </c>
      <c r="S167" s="295" t="s">
        <v>141</v>
      </c>
      <c r="W167" s="65" t="s">
        <v>297</v>
      </c>
      <c r="X167" s="66" t="s">
        <v>298</v>
      </c>
      <c r="Y167" s="47"/>
      <c r="Z167" s="48"/>
      <c r="AA167" s="32"/>
      <c r="AB167" s="48"/>
      <c r="AC167" s="24"/>
      <c r="AD167" s="24"/>
      <c r="AE167" s="24"/>
      <c r="AF167" s="24"/>
      <c r="AG167" s="24"/>
      <c r="AH167" s="24"/>
      <c r="AI167" s="46"/>
    </row>
    <row r="168" spans="1:35" s="28" customFormat="1" ht="18" customHeight="1">
      <c r="A168" s="413" t="s">
        <v>299</v>
      </c>
      <c r="B168" s="285" t="s">
        <v>300</v>
      </c>
      <c r="C168" s="286" t="s">
        <v>60</v>
      </c>
      <c r="D168" s="216" t="s">
        <v>28</v>
      </c>
      <c r="E168" s="176">
        <v>98.8</v>
      </c>
      <c r="F168" s="177">
        <v>0</v>
      </c>
      <c r="G168" s="287">
        <v>31634</v>
      </c>
      <c r="H168" s="288">
        <v>0</v>
      </c>
      <c r="I168" s="470">
        <v>0</v>
      </c>
      <c r="J168" s="288">
        <v>0</v>
      </c>
      <c r="K168" s="470">
        <v>0</v>
      </c>
      <c r="L168" s="309">
        <v>0</v>
      </c>
      <c r="M168" s="157">
        <v>0</v>
      </c>
      <c r="N168" s="290">
        <f t="shared" si="79"/>
        <v>0</v>
      </c>
      <c r="O168" s="291">
        <f t="shared" si="79"/>
        <v>0</v>
      </c>
      <c r="P168" s="292" t="s">
        <v>95</v>
      </c>
      <c r="Q168" s="293">
        <v>2.4</v>
      </c>
      <c r="R168" s="294">
        <v>1.2</v>
      </c>
      <c r="S168" s="295" t="s">
        <v>141</v>
      </c>
      <c r="W168" s="65" t="s">
        <v>299</v>
      </c>
      <c r="X168" s="66" t="s">
        <v>300</v>
      </c>
      <c r="Y168" s="23"/>
      <c r="Z168" s="8"/>
      <c r="AA168" s="32"/>
      <c r="AB168" s="8"/>
      <c r="AC168" s="24"/>
      <c r="AD168" s="24"/>
      <c r="AE168" s="24"/>
      <c r="AF168" s="24"/>
      <c r="AG168" s="24"/>
      <c r="AH168" s="24"/>
      <c r="AI168" s="46"/>
    </row>
    <row r="169" spans="1:35" s="28" customFormat="1" ht="18" customHeight="1">
      <c r="A169" s="426" t="s">
        <v>301</v>
      </c>
      <c r="B169" s="659" t="s">
        <v>302</v>
      </c>
      <c r="C169" s="286" t="s">
        <v>27</v>
      </c>
      <c r="D169" s="216" t="s">
        <v>28</v>
      </c>
      <c r="E169" s="218">
        <v>22</v>
      </c>
      <c r="F169" s="219">
        <v>0</v>
      </c>
      <c r="G169" s="425">
        <v>40359</v>
      </c>
      <c r="H169" s="288">
        <v>0</v>
      </c>
      <c r="I169" s="470">
        <v>0</v>
      </c>
      <c r="J169" s="288">
        <v>0</v>
      </c>
      <c r="K169" s="470">
        <v>0</v>
      </c>
      <c r="L169" s="309">
        <v>0</v>
      </c>
      <c r="M169" s="157">
        <v>0</v>
      </c>
      <c r="N169" s="290">
        <f t="shared" si="79"/>
        <v>0</v>
      </c>
      <c r="O169" s="291">
        <f t="shared" si="79"/>
        <v>0</v>
      </c>
      <c r="P169" s="292" t="s">
        <v>95</v>
      </c>
      <c r="Q169" s="293">
        <v>3.3</v>
      </c>
      <c r="R169" s="294">
        <v>2.2000000000000002</v>
      </c>
      <c r="S169" s="295" t="s">
        <v>141</v>
      </c>
      <c r="W169" s="69" t="s">
        <v>301</v>
      </c>
      <c r="X169" s="87" t="s">
        <v>302</v>
      </c>
      <c r="Y169" s="23"/>
      <c r="Z169" s="8"/>
      <c r="AA169" s="32"/>
      <c r="AB169" s="8"/>
      <c r="AC169" s="24"/>
      <c r="AD169" s="24"/>
      <c r="AE169" s="24"/>
      <c r="AF169" s="24"/>
      <c r="AG169" s="24"/>
      <c r="AH169" s="24"/>
      <c r="AI169" s="46"/>
    </row>
    <row r="170" spans="1:35" s="28" customFormat="1" ht="18" customHeight="1">
      <c r="A170" s="471" t="s">
        <v>303</v>
      </c>
      <c r="B170" s="367" t="s">
        <v>304</v>
      </c>
      <c r="C170" s="388"/>
      <c r="D170" s="389"/>
      <c r="E170" s="438"/>
      <c r="F170" s="430"/>
      <c r="G170" s="660"/>
      <c r="H170" s="661">
        <f>SUM(H171:H172)</f>
        <v>12</v>
      </c>
      <c r="I170" s="662">
        <f t="shared" ref="I170:M170" si="80">SUM(I171:I172)</f>
        <v>7</v>
      </c>
      <c r="J170" s="661">
        <f t="shared" si="80"/>
        <v>0</v>
      </c>
      <c r="K170" s="662">
        <f t="shared" si="80"/>
        <v>0</v>
      </c>
      <c r="L170" s="663">
        <f t="shared" si="80"/>
        <v>15.5</v>
      </c>
      <c r="M170" s="664">
        <f t="shared" si="80"/>
        <v>0</v>
      </c>
      <c r="N170" s="663">
        <f t="shared" ref="N170:O179" si="81">+H170+J170+L170</f>
        <v>27.5</v>
      </c>
      <c r="O170" s="435">
        <f t="shared" si="81"/>
        <v>7</v>
      </c>
      <c r="P170" s="665"/>
      <c r="Q170" s="560">
        <f>SUM(Q171:Q172)</f>
        <v>14</v>
      </c>
      <c r="R170" s="561">
        <f>SUM(R171:R172)</f>
        <v>8</v>
      </c>
      <c r="S170" s="666"/>
      <c r="W170" s="67" t="s">
        <v>303</v>
      </c>
      <c r="X170" s="68" t="s">
        <v>304</v>
      </c>
      <c r="Y170" s="47">
        <f t="shared" ref="Y170:AF170" si="82">+H170</f>
        <v>12</v>
      </c>
      <c r="Z170" s="48">
        <f t="shared" si="82"/>
        <v>7</v>
      </c>
      <c r="AA170" s="32">
        <f t="shared" si="82"/>
        <v>0</v>
      </c>
      <c r="AB170" s="48">
        <f t="shared" si="82"/>
        <v>0</v>
      </c>
      <c r="AC170" s="24">
        <f t="shared" si="82"/>
        <v>15.5</v>
      </c>
      <c r="AD170" s="24">
        <f t="shared" si="82"/>
        <v>0</v>
      </c>
      <c r="AE170" s="24">
        <f t="shared" si="82"/>
        <v>27.5</v>
      </c>
      <c r="AF170" s="24">
        <f t="shared" si="82"/>
        <v>7</v>
      </c>
      <c r="AG170" s="24"/>
      <c r="AH170" s="24">
        <f>+Q170</f>
        <v>14</v>
      </c>
      <c r="AI170" s="46">
        <f>+R170</f>
        <v>8</v>
      </c>
    </row>
    <row r="171" spans="1:35" ht="18" customHeight="1">
      <c r="A171" s="92" t="s">
        <v>305</v>
      </c>
      <c r="B171" s="56" t="s">
        <v>306</v>
      </c>
      <c r="C171" s="272" t="s">
        <v>20</v>
      </c>
      <c r="D171" s="216" t="s">
        <v>28</v>
      </c>
      <c r="E171" s="176">
        <v>1497</v>
      </c>
      <c r="F171" s="219">
        <v>60</v>
      </c>
      <c r="G171" s="523">
        <v>29007</v>
      </c>
      <c r="H171" s="274">
        <v>12</v>
      </c>
      <c r="I171" s="382">
        <v>7</v>
      </c>
      <c r="J171" s="274">
        <v>0</v>
      </c>
      <c r="K171" s="382">
        <v>0</v>
      </c>
      <c r="L171" s="383">
        <v>15.5</v>
      </c>
      <c r="M171" s="386">
        <v>0</v>
      </c>
      <c r="N171" s="279">
        <f t="shared" si="81"/>
        <v>27.5</v>
      </c>
      <c r="O171" s="172">
        <f t="shared" si="81"/>
        <v>7</v>
      </c>
      <c r="P171" s="281" t="s">
        <v>252</v>
      </c>
      <c r="Q171" s="303"/>
      <c r="R171" s="229"/>
      <c r="S171" s="283"/>
      <c r="W171" s="65" t="s">
        <v>305</v>
      </c>
      <c r="X171" s="66" t="s">
        <v>306</v>
      </c>
      <c r="Y171" s="47"/>
      <c r="Z171" s="48"/>
      <c r="AA171" s="32"/>
      <c r="AB171" s="48"/>
      <c r="AC171" s="24"/>
      <c r="AD171" s="24"/>
      <c r="AE171" s="24"/>
      <c r="AF171" s="24"/>
      <c r="AG171" s="24"/>
      <c r="AH171" s="24"/>
      <c r="AI171" s="46"/>
    </row>
    <row r="172" spans="1:35" s="59" customFormat="1" ht="18" customHeight="1">
      <c r="A172" s="550" t="s">
        <v>307</v>
      </c>
      <c r="B172" s="56" t="s">
        <v>308</v>
      </c>
      <c r="C172" s="272" t="s">
        <v>20</v>
      </c>
      <c r="D172" s="216" t="s">
        <v>28</v>
      </c>
      <c r="E172" s="176">
        <v>1213</v>
      </c>
      <c r="F172" s="219">
        <v>57</v>
      </c>
      <c r="G172" s="523">
        <v>34151</v>
      </c>
      <c r="H172" s="274">
        <v>0</v>
      </c>
      <c r="I172" s="382">
        <v>0</v>
      </c>
      <c r="J172" s="274">
        <v>0</v>
      </c>
      <c r="K172" s="382">
        <v>0</v>
      </c>
      <c r="L172" s="383">
        <v>0</v>
      </c>
      <c r="M172" s="386">
        <v>0</v>
      </c>
      <c r="N172" s="279">
        <f t="shared" si="81"/>
        <v>0</v>
      </c>
      <c r="O172" s="172">
        <f t="shared" si="81"/>
        <v>0</v>
      </c>
      <c r="P172" s="281" t="s">
        <v>34</v>
      </c>
      <c r="Q172" s="303">
        <v>14</v>
      </c>
      <c r="R172" s="229">
        <v>8</v>
      </c>
      <c r="S172" s="283" t="s">
        <v>141</v>
      </c>
      <c r="W172" s="69" t="s">
        <v>307</v>
      </c>
      <c r="X172" s="66" t="s">
        <v>308</v>
      </c>
      <c r="Y172" s="47"/>
      <c r="Z172" s="48"/>
      <c r="AA172" s="32"/>
      <c r="AB172" s="48"/>
      <c r="AC172" s="24"/>
      <c r="AD172" s="24"/>
      <c r="AE172" s="24"/>
      <c r="AF172" s="24"/>
      <c r="AG172" s="24"/>
      <c r="AH172" s="24"/>
      <c r="AI172" s="46"/>
    </row>
    <row r="173" spans="1:35" s="28" customFormat="1" ht="18" customHeight="1">
      <c r="A173" s="404" t="s">
        <v>537</v>
      </c>
      <c r="B173" s="147" t="s">
        <v>309</v>
      </c>
      <c r="C173" s="594" t="s">
        <v>20</v>
      </c>
      <c r="D173" s="474" t="s">
        <v>21</v>
      </c>
      <c r="E173" s="595">
        <v>3027</v>
      </c>
      <c r="F173" s="596">
        <v>118</v>
      </c>
      <c r="G173" s="667">
        <v>36119</v>
      </c>
      <c r="H173" s="184">
        <v>6</v>
      </c>
      <c r="I173" s="185">
        <v>4</v>
      </c>
      <c r="J173" s="184">
        <v>1</v>
      </c>
      <c r="K173" s="185">
        <v>0</v>
      </c>
      <c r="L173" s="160">
        <v>13.1</v>
      </c>
      <c r="M173" s="161">
        <v>8.1</v>
      </c>
      <c r="N173" s="433">
        <f t="shared" si="81"/>
        <v>20.100000000000001</v>
      </c>
      <c r="O173" s="435">
        <f t="shared" si="81"/>
        <v>12.1</v>
      </c>
      <c r="P173" s="600" t="s">
        <v>515</v>
      </c>
      <c r="Q173" s="394"/>
      <c r="R173" s="668"/>
      <c r="S173" s="396"/>
      <c r="W173" s="67" t="s">
        <v>537</v>
      </c>
      <c r="X173" s="68" t="s">
        <v>309</v>
      </c>
      <c r="Y173" s="23">
        <f t="shared" ref="Y173:AF175" si="83">+H173</f>
        <v>6</v>
      </c>
      <c r="Z173" s="8">
        <f t="shared" si="83"/>
        <v>4</v>
      </c>
      <c r="AA173" s="32">
        <f t="shared" si="83"/>
        <v>1</v>
      </c>
      <c r="AB173" s="8">
        <f t="shared" si="83"/>
        <v>0</v>
      </c>
      <c r="AC173" s="24">
        <f t="shared" si="83"/>
        <v>13.1</v>
      </c>
      <c r="AD173" s="24">
        <f t="shared" si="83"/>
        <v>8.1</v>
      </c>
      <c r="AE173" s="24">
        <f t="shared" si="83"/>
        <v>20.100000000000001</v>
      </c>
      <c r="AF173" s="24">
        <f t="shared" si="83"/>
        <v>12.1</v>
      </c>
      <c r="AG173" s="24"/>
      <c r="AH173" s="24">
        <f t="shared" ref="AH173:AI175" si="84">+Q173</f>
        <v>0</v>
      </c>
      <c r="AI173" s="46">
        <f t="shared" si="84"/>
        <v>0</v>
      </c>
    </row>
    <row r="174" spans="1:35" ht="18" customHeight="1">
      <c r="A174" s="471" t="s">
        <v>310</v>
      </c>
      <c r="B174" s="367" t="s">
        <v>311</v>
      </c>
      <c r="C174" s="594" t="s">
        <v>20</v>
      </c>
      <c r="D174" s="474" t="s">
        <v>28</v>
      </c>
      <c r="E174" s="186">
        <v>2570</v>
      </c>
      <c r="F174" s="187">
        <v>48</v>
      </c>
      <c r="G174" s="188">
        <v>31625</v>
      </c>
      <c r="H174" s="189">
        <v>3</v>
      </c>
      <c r="I174" s="190">
        <v>1</v>
      </c>
      <c r="J174" s="189">
        <v>1</v>
      </c>
      <c r="K174" s="190">
        <v>0</v>
      </c>
      <c r="L174" s="162">
        <v>1.1000000000000001</v>
      </c>
      <c r="M174" s="669">
        <v>0</v>
      </c>
      <c r="N174" s="392">
        <f t="shared" si="81"/>
        <v>5.0999999999999996</v>
      </c>
      <c r="O174" s="377">
        <f t="shared" si="81"/>
        <v>1</v>
      </c>
      <c r="P174" s="600" t="s">
        <v>34</v>
      </c>
      <c r="Q174" s="191">
        <v>9.3000000000000007</v>
      </c>
      <c r="R174" s="192">
        <v>4.7</v>
      </c>
      <c r="S174" s="670"/>
      <c r="W174" s="67" t="s">
        <v>310</v>
      </c>
      <c r="X174" s="68" t="s">
        <v>311</v>
      </c>
      <c r="Y174" s="23">
        <f t="shared" si="83"/>
        <v>3</v>
      </c>
      <c r="Z174" s="8">
        <f t="shared" si="83"/>
        <v>1</v>
      </c>
      <c r="AA174" s="32">
        <f t="shared" si="83"/>
        <v>1</v>
      </c>
      <c r="AB174" s="8">
        <f t="shared" si="83"/>
        <v>0</v>
      </c>
      <c r="AC174" s="24">
        <f t="shared" si="83"/>
        <v>1.1000000000000001</v>
      </c>
      <c r="AD174" s="24">
        <f t="shared" si="83"/>
        <v>0</v>
      </c>
      <c r="AE174" s="24">
        <f t="shared" si="83"/>
        <v>5.0999999999999996</v>
      </c>
      <c r="AF174" s="24">
        <f t="shared" si="83"/>
        <v>1</v>
      </c>
      <c r="AG174" s="24"/>
      <c r="AH174" s="24">
        <f t="shared" si="84"/>
        <v>9.3000000000000007</v>
      </c>
      <c r="AI174" s="46">
        <f t="shared" si="84"/>
        <v>4.7</v>
      </c>
    </row>
    <row r="175" spans="1:35" s="78" customFormat="1" ht="18" customHeight="1">
      <c r="A175" s="606" t="s">
        <v>472</v>
      </c>
      <c r="B175" s="671" t="s">
        <v>473</v>
      </c>
      <c r="C175" s="564"/>
      <c r="D175" s="565"/>
      <c r="E175" s="672"/>
      <c r="F175" s="673"/>
      <c r="G175" s="674"/>
      <c r="H175" s="569">
        <f>SUM(H176:H177)</f>
        <v>11</v>
      </c>
      <c r="I175" s="570">
        <f t="shared" ref="I175:M175" si="85">SUM(I176:I177)</f>
        <v>5</v>
      </c>
      <c r="J175" s="569">
        <f t="shared" si="85"/>
        <v>2</v>
      </c>
      <c r="K175" s="570">
        <f t="shared" si="85"/>
        <v>0</v>
      </c>
      <c r="L175" s="571">
        <f t="shared" si="85"/>
        <v>13.799999999999999</v>
      </c>
      <c r="M175" s="675">
        <f t="shared" si="85"/>
        <v>3.2</v>
      </c>
      <c r="N175" s="676">
        <f t="shared" si="81"/>
        <v>26.799999999999997</v>
      </c>
      <c r="O175" s="677">
        <f t="shared" si="81"/>
        <v>8.1999999999999993</v>
      </c>
      <c r="P175" s="574"/>
      <c r="Q175" s="678"/>
      <c r="R175" s="679"/>
      <c r="S175" s="576"/>
      <c r="W175" s="71" t="s">
        <v>472</v>
      </c>
      <c r="X175" s="72" t="s">
        <v>473</v>
      </c>
      <c r="Y175" s="82">
        <f t="shared" si="83"/>
        <v>11</v>
      </c>
      <c r="Z175" s="83">
        <f t="shared" si="83"/>
        <v>5</v>
      </c>
      <c r="AA175" s="75">
        <f t="shared" si="83"/>
        <v>2</v>
      </c>
      <c r="AB175" s="83">
        <f t="shared" si="83"/>
        <v>0</v>
      </c>
      <c r="AC175" s="76">
        <f t="shared" si="83"/>
        <v>13.799999999999999</v>
      </c>
      <c r="AD175" s="76">
        <f t="shared" si="83"/>
        <v>3.2</v>
      </c>
      <c r="AE175" s="76">
        <f t="shared" si="83"/>
        <v>26.799999999999997</v>
      </c>
      <c r="AF175" s="76">
        <f t="shared" si="83"/>
        <v>8.1999999999999993</v>
      </c>
      <c r="AG175" s="76"/>
      <c r="AH175" s="76">
        <f t="shared" si="84"/>
        <v>0</v>
      </c>
      <c r="AI175" s="77">
        <f t="shared" si="84"/>
        <v>0</v>
      </c>
    </row>
    <row r="176" spans="1:35" s="88" customFormat="1" ht="18" customHeight="1">
      <c r="A176" s="634" t="s">
        <v>444</v>
      </c>
      <c r="B176" s="680" t="s">
        <v>474</v>
      </c>
      <c r="C176" s="579" t="s">
        <v>455</v>
      </c>
      <c r="D176" s="580" t="s">
        <v>456</v>
      </c>
      <c r="E176" s="581">
        <v>2712</v>
      </c>
      <c r="F176" s="588">
        <v>174</v>
      </c>
      <c r="G176" s="681">
        <v>41456</v>
      </c>
      <c r="H176" s="590">
        <v>11</v>
      </c>
      <c r="I176" s="591">
        <v>5</v>
      </c>
      <c r="J176" s="590">
        <v>2</v>
      </c>
      <c r="K176" s="591">
        <v>0</v>
      </c>
      <c r="L176" s="592">
        <v>11.7</v>
      </c>
      <c r="M176" s="682">
        <v>3.2</v>
      </c>
      <c r="N176" s="582">
        <f t="shared" si="81"/>
        <v>24.7</v>
      </c>
      <c r="O176" s="583">
        <f t="shared" si="81"/>
        <v>8.1999999999999993</v>
      </c>
      <c r="P176" s="584" t="s">
        <v>538</v>
      </c>
      <c r="Q176" s="585"/>
      <c r="R176" s="683"/>
      <c r="S176" s="587"/>
      <c r="W176" s="79" t="s">
        <v>444</v>
      </c>
      <c r="X176" s="80" t="s">
        <v>474</v>
      </c>
      <c r="Y176" s="73"/>
      <c r="Z176" s="74"/>
      <c r="AA176" s="75"/>
      <c r="AB176" s="74"/>
      <c r="AC176" s="76"/>
      <c r="AD176" s="76"/>
      <c r="AE176" s="76"/>
      <c r="AF176" s="76"/>
      <c r="AG176" s="76"/>
      <c r="AH176" s="76"/>
      <c r="AI176" s="77"/>
    </row>
    <row r="177" spans="1:35" s="81" customFormat="1" ht="18" customHeight="1">
      <c r="A177" s="684" t="s">
        <v>443</v>
      </c>
      <c r="B177" s="680" t="s">
        <v>539</v>
      </c>
      <c r="C177" s="579" t="s">
        <v>455</v>
      </c>
      <c r="D177" s="580" t="s">
        <v>456</v>
      </c>
      <c r="E177" s="685">
        <v>634</v>
      </c>
      <c r="F177" s="686">
        <v>32</v>
      </c>
      <c r="G177" s="681">
        <v>35624</v>
      </c>
      <c r="H177" s="687">
        <v>0</v>
      </c>
      <c r="I177" s="688">
        <v>0</v>
      </c>
      <c r="J177" s="687">
        <v>0</v>
      </c>
      <c r="K177" s="688">
        <v>0</v>
      </c>
      <c r="L177" s="689">
        <v>2.1</v>
      </c>
      <c r="M177" s="690">
        <v>0</v>
      </c>
      <c r="N177" s="691">
        <f t="shared" si="81"/>
        <v>2.1</v>
      </c>
      <c r="O177" s="692">
        <f t="shared" si="81"/>
        <v>0</v>
      </c>
      <c r="P177" s="584" t="s">
        <v>538</v>
      </c>
      <c r="Q177" s="585"/>
      <c r="R177" s="683"/>
      <c r="S177" s="587"/>
      <c r="W177" s="89" t="s">
        <v>443</v>
      </c>
      <c r="X177" s="80" t="s">
        <v>475</v>
      </c>
      <c r="Y177" s="73"/>
      <c r="Z177" s="74"/>
      <c r="AA177" s="75"/>
      <c r="AB177" s="74"/>
      <c r="AC177" s="76"/>
      <c r="AD177" s="76"/>
      <c r="AE177" s="76"/>
      <c r="AF177" s="76"/>
      <c r="AG177" s="76"/>
      <c r="AH177" s="76"/>
      <c r="AI177" s="77"/>
    </row>
    <row r="178" spans="1:35" s="28" customFormat="1" ht="18" customHeight="1">
      <c r="A178" s="404" t="s">
        <v>494</v>
      </c>
      <c r="B178" s="147" t="s">
        <v>312</v>
      </c>
      <c r="C178" s="388"/>
      <c r="D178" s="389"/>
      <c r="E178" s="429"/>
      <c r="F178" s="430"/>
      <c r="G178" s="660"/>
      <c r="H178" s="431">
        <f t="shared" ref="H178:M178" si="86">SUM(H179:H180)</f>
        <v>14</v>
      </c>
      <c r="I178" s="432">
        <f t="shared" si="86"/>
        <v>3</v>
      </c>
      <c r="J178" s="431">
        <f t="shared" si="86"/>
        <v>0</v>
      </c>
      <c r="K178" s="432">
        <f t="shared" si="86"/>
        <v>0</v>
      </c>
      <c r="L178" s="433">
        <f t="shared" si="86"/>
        <v>0</v>
      </c>
      <c r="M178" s="434">
        <f t="shared" si="86"/>
        <v>0</v>
      </c>
      <c r="N178" s="433">
        <f t="shared" si="81"/>
        <v>14</v>
      </c>
      <c r="O178" s="435">
        <f t="shared" si="81"/>
        <v>3</v>
      </c>
      <c r="P178" s="423"/>
      <c r="Q178" s="439">
        <f>SUM(Q179:Q180)</f>
        <v>24.5</v>
      </c>
      <c r="R178" s="434">
        <f>SUM(R179:R180)</f>
        <v>21.299999999999997</v>
      </c>
      <c r="S178" s="352"/>
      <c r="W178" s="67" t="s">
        <v>494</v>
      </c>
      <c r="X178" s="68" t="s">
        <v>312</v>
      </c>
      <c r="Y178" s="23">
        <f t="shared" ref="Y178:AF178" si="87">+H178</f>
        <v>14</v>
      </c>
      <c r="Z178" s="8">
        <f t="shared" si="87"/>
        <v>3</v>
      </c>
      <c r="AA178" s="32">
        <f t="shared" si="87"/>
        <v>0</v>
      </c>
      <c r="AB178" s="8">
        <f t="shared" si="87"/>
        <v>0</v>
      </c>
      <c r="AC178" s="24">
        <f t="shared" si="87"/>
        <v>0</v>
      </c>
      <c r="AD178" s="24">
        <f t="shared" si="87"/>
        <v>0</v>
      </c>
      <c r="AE178" s="24">
        <f t="shared" si="87"/>
        <v>14</v>
      </c>
      <c r="AF178" s="24">
        <f t="shared" si="87"/>
        <v>3</v>
      </c>
      <c r="AG178" s="24"/>
      <c r="AH178" s="24">
        <f>+Q178</f>
        <v>24.5</v>
      </c>
      <c r="AI178" s="46">
        <f>+R178</f>
        <v>21.299999999999997</v>
      </c>
    </row>
    <row r="179" spans="1:35" ht="18" customHeight="1">
      <c r="A179" s="413" t="s">
        <v>495</v>
      </c>
      <c r="B179" s="285" t="s">
        <v>313</v>
      </c>
      <c r="C179" s="354" t="s">
        <v>20</v>
      </c>
      <c r="D179" s="216" t="s">
        <v>21</v>
      </c>
      <c r="E179" s="355">
        <v>5206</v>
      </c>
      <c r="F179" s="177">
        <v>176</v>
      </c>
      <c r="G179" s="287">
        <v>32980</v>
      </c>
      <c r="H179" s="181">
        <v>13</v>
      </c>
      <c r="I179" s="182">
        <v>3</v>
      </c>
      <c r="J179" s="398">
        <v>0</v>
      </c>
      <c r="K179" s="382">
        <v>0</v>
      </c>
      <c r="L179" s="399">
        <v>0</v>
      </c>
      <c r="M179" s="157">
        <v>0</v>
      </c>
      <c r="N179" s="171">
        <f t="shared" si="81"/>
        <v>13</v>
      </c>
      <c r="O179" s="172">
        <f t="shared" si="81"/>
        <v>3</v>
      </c>
      <c r="P179" s="302" t="s">
        <v>488</v>
      </c>
      <c r="Q179" s="159">
        <v>16.3</v>
      </c>
      <c r="R179" s="165">
        <v>13.1</v>
      </c>
      <c r="S179" s="304"/>
      <c r="W179" s="65" t="s">
        <v>495</v>
      </c>
      <c r="X179" s="66" t="s">
        <v>313</v>
      </c>
      <c r="Y179" s="47"/>
      <c r="Z179" s="48"/>
      <c r="AA179" s="32"/>
      <c r="AB179" s="48"/>
      <c r="AC179" s="24"/>
      <c r="AD179" s="24"/>
      <c r="AE179" s="24"/>
      <c r="AF179" s="24"/>
      <c r="AG179" s="24"/>
      <c r="AH179" s="24"/>
      <c r="AI179" s="46"/>
    </row>
    <row r="180" spans="1:35" ht="18" customHeight="1">
      <c r="A180" s="413" t="s">
        <v>496</v>
      </c>
      <c r="B180" s="285" t="s">
        <v>314</v>
      </c>
      <c r="C180" s="354" t="s">
        <v>20</v>
      </c>
      <c r="D180" s="216" t="s">
        <v>21</v>
      </c>
      <c r="E180" s="355">
        <v>985</v>
      </c>
      <c r="F180" s="177">
        <v>18</v>
      </c>
      <c r="G180" s="287">
        <v>34126</v>
      </c>
      <c r="H180" s="181">
        <v>1</v>
      </c>
      <c r="I180" s="182">
        <v>0</v>
      </c>
      <c r="J180" s="398">
        <v>0</v>
      </c>
      <c r="K180" s="382">
        <v>0</v>
      </c>
      <c r="L180" s="399">
        <v>0</v>
      </c>
      <c r="M180" s="157">
        <v>0</v>
      </c>
      <c r="N180" s="171">
        <f t="shared" ref="N180:O180" si="88">+H180+J180+L180</f>
        <v>1</v>
      </c>
      <c r="O180" s="172">
        <f t="shared" si="88"/>
        <v>0</v>
      </c>
      <c r="P180" s="302" t="s">
        <v>488</v>
      </c>
      <c r="Q180" s="159">
        <v>8.1999999999999993</v>
      </c>
      <c r="R180" s="165">
        <v>8.1999999999999993</v>
      </c>
      <c r="S180" s="304"/>
      <c r="W180" s="65" t="s">
        <v>496</v>
      </c>
      <c r="X180" s="66" t="s">
        <v>314</v>
      </c>
      <c r="Y180" s="47"/>
      <c r="Z180" s="48"/>
      <c r="AA180" s="32"/>
      <c r="AB180" s="48"/>
      <c r="AC180" s="24"/>
      <c r="AD180" s="24"/>
      <c r="AE180" s="24"/>
      <c r="AF180" s="24"/>
      <c r="AG180" s="24"/>
      <c r="AH180" s="24"/>
      <c r="AI180" s="46"/>
    </row>
    <row r="181" spans="1:35" s="59" customFormat="1" ht="18" customHeight="1">
      <c r="A181" s="471" t="s">
        <v>315</v>
      </c>
      <c r="B181" s="472" t="s">
        <v>316</v>
      </c>
      <c r="C181" s="473" t="s">
        <v>20</v>
      </c>
      <c r="D181" s="474" t="s">
        <v>28</v>
      </c>
      <c r="E181" s="186">
        <v>2684</v>
      </c>
      <c r="F181" s="187">
        <v>16</v>
      </c>
      <c r="G181" s="188">
        <v>32732</v>
      </c>
      <c r="H181" s="475">
        <v>3</v>
      </c>
      <c r="I181" s="476">
        <v>1</v>
      </c>
      <c r="J181" s="475">
        <v>0</v>
      </c>
      <c r="K181" s="476">
        <v>0</v>
      </c>
      <c r="L181" s="604">
        <v>1.3</v>
      </c>
      <c r="M181" s="163">
        <v>1.3</v>
      </c>
      <c r="N181" s="663">
        <f>+H181+J181+L181</f>
        <v>4.3</v>
      </c>
      <c r="O181" s="693">
        <f t="shared" ref="N181:O194" si="89">+I181+K181+M181</f>
        <v>2.2999999999999998</v>
      </c>
      <c r="P181" s="478" t="s">
        <v>497</v>
      </c>
      <c r="Q181" s="479">
        <v>19.7</v>
      </c>
      <c r="R181" s="192">
        <v>13</v>
      </c>
      <c r="S181" s="380"/>
      <c r="W181" s="67" t="s">
        <v>315</v>
      </c>
      <c r="X181" s="68" t="s">
        <v>316</v>
      </c>
      <c r="Y181" s="23">
        <f t="shared" ref="Y181:AF182" si="90">+H181</f>
        <v>3</v>
      </c>
      <c r="Z181" s="8">
        <f t="shared" si="90"/>
        <v>1</v>
      </c>
      <c r="AA181" s="32">
        <f t="shared" si="90"/>
        <v>0</v>
      </c>
      <c r="AB181" s="8">
        <f t="shared" si="90"/>
        <v>0</v>
      </c>
      <c r="AC181" s="24">
        <f t="shared" si="90"/>
        <v>1.3</v>
      </c>
      <c r="AD181" s="24">
        <f t="shared" si="90"/>
        <v>1.3</v>
      </c>
      <c r="AE181" s="24">
        <f t="shared" si="90"/>
        <v>4.3</v>
      </c>
      <c r="AF181" s="24">
        <f t="shared" si="90"/>
        <v>2.2999999999999998</v>
      </c>
      <c r="AG181" s="24"/>
      <c r="AH181" s="24">
        <f>+Q181</f>
        <v>19.7</v>
      </c>
      <c r="AI181" s="46">
        <f>+R181</f>
        <v>13</v>
      </c>
    </row>
    <row r="182" spans="1:35" s="28" customFormat="1" ht="18" customHeight="1">
      <c r="A182" s="404" t="s">
        <v>317</v>
      </c>
      <c r="B182" s="147" t="s">
        <v>318</v>
      </c>
      <c r="C182" s="388"/>
      <c r="D182" s="389"/>
      <c r="E182" s="438"/>
      <c r="F182" s="369"/>
      <c r="G182" s="660"/>
      <c r="H182" s="694">
        <f>SUM(H183:H187)</f>
        <v>6</v>
      </c>
      <c r="I182" s="695">
        <f t="shared" ref="I182:M182" si="91">SUM(I183:I187)</f>
        <v>2</v>
      </c>
      <c r="J182" s="694">
        <f t="shared" si="91"/>
        <v>0</v>
      </c>
      <c r="K182" s="695">
        <f t="shared" si="91"/>
        <v>0</v>
      </c>
      <c r="L182" s="696">
        <f t="shared" si="91"/>
        <v>1.3</v>
      </c>
      <c r="M182" s="434">
        <f t="shared" si="91"/>
        <v>1.3</v>
      </c>
      <c r="N182" s="696">
        <f t="shared" ref="N182:O187" si="92">+H182+J182+L182</f>
        <v>7.3</v>
      </c>
      <c r="O182" s="697">
        <f t="shared" si="92"/>
        <v>3.3</v>
      </c>
      <c r="P182" s="698"/>
      <c r="Q182" s="699">
        <f>SUM(Q183:Q187)</f>
        <v>29.599999999999998</v>
      </c>
      <c r="R182" s="434">
        <f>SUM(R183:R187)</f>
        <v>6.6000000000000005</v>
      </c>
      <c r="S182" s="449"/>
      <c r="W182" s="67" t="s">
        <v>317</v>
      </c>
      <c r="X182" s="68" t="s">
        <v>318</v>
      </c>
      <c r="Y182" s="23">
        <f t="shared" si="90"/>
        <v>6</v>
      </c>
      <c r="Z182" s="8">
        <f t="shared" si="90"/>
        <v>2</v>
      </c>
      <c r="AA182" s="32">
        <f t="shared" si="90"/>
        <v>0</v>
      </c>
      <c r="AB182" s="8">
        <f t="shared" si="90"/>
        <v>0</v>
      </c>
      <c r="AC182" s="24">
        <f t="shared" si="90"/>
        <v>1.3</v>
      </c>
      <c r="AD182" s="24">
        <f t="shared" si="90"/>
        <v>1.3</v>
      </c>
      <c r="AE182" s="24">
        <f t="shared" si="90"/>
        <v>7.3</v>
      </c>
      <c r="AF182" s="24">
        <f t="shared" si="90"/>
        <v>3.3</v>
      </c>
      <c r="AG182" s="24"/>
      <c r="AH182" s="24">
        <f>+Q182</f>
        <v>29.599999999999998</v>
      </c>
      <c r="AI182" s="46">
        <f>+R182</f>
        <v>6.6000000000000005</v>
      </c>
    </row>
    <row r="183" spans="1:35" ht="18" customHeight="1">
      <c r="A183" s="413" t="s">
        <v>319</v>
      </c>
      <c r="B183" s="285" t="s">
        <v>320</v>
      </c>
      <c r="C183" s="450" t="s">
        <v>20</v>
      </c>
      <c r="D183" s="216" t="s">
        <v>21</v>
      </c>
      <c r="E183" s="355">
        <v>2290.94</v>
      </c>
      <c r="F183" s="219">
        <v>90</v>
      </c>
      <c r="G183" s="287">
        <v>33200</v>
      </c>
      <c r="H183" s="451">
        <v>6</v>
      </c>
      <c r="I183" s="700">
        <v>2</v>
      </c>
      <c r="J183" s="451">
        <v>0</v>
      </c>
      <c r="K183" s="700">
        <v>0</v>
      </c>
      <c r="L183" s="452">
        <v>1.3</v>
      </c>
      <c r="M183" s="157">
        <v>1.3</v>
      </c>
      <c r="N183" s="453">
        <f t="shared" si="92"/>
        <v>7.3</v>
      </c>
      <c r="O183" s="454">
        <f t="shared" si="92"/>
        <v>3.3</v>
      </c>
      <c r="P183" s="455" t="s">
        <v>133</v>
      </c>
      <c r="Q183" s="456">
        <v>9.9</v>
      </c>
      <c r="R183" s="294">
        <v>3.2</v>
      </c>
      <c r="S183" s="457"/>
      <c r="W183" s="65" t="s">
        <v>319</v>
      </c>
      <c r="X183" s="66" t="s">
        <v>320</v>
      </c>
      <c r="Y183" s="23"/>
      <c r="AA183" s="32"/>
      <c r="AC183" s="24"/>
      <c r="AD183" s="24"/>
      <c r="AE183" s="24"/>
      <c r="AF183" s="24"/>
      <c r="AG183" s="24"/>
      <c r="AH183" s="24"/>
      <c r="AI183" s="46"/>
    </row>
    <row r="184" spans="1:35" ht="18" customHeight="1">
      <c r="A184" s="413" t="s">
        <v>321</v>
      </c>
      <c r="B184" s="285" t="s">
        <v>322</v>
      </c>
      <c r="C184" s="450" t="s">
        <v>241</v>
      </c>
      <c r="D184" s="216" t="s">
        <v>28</v>
      </c>
      <c r="E184" s="355">
        <v>303</v>
      </c>
      <c r="F184" s="219">
        <v>36</v>
      </c>
      <c r="G184" s="287">
        <v>43556</v>
      </c>
      <c r="H184" s="451">
        <v>0</v>
      </c>
      <c r="I184" s="700">
        <v>0</v>
      </c>
      <c r="J184" s="451">
        <v>0</v>
      </c>
      <c r="K184" s="700">
        <v>0</v>
      </c>
      <c r="L184" s="452">
        <v>0</v>
      </c>
      <c r="M184" s="157">
        <v>0</v>
      </c>
      <c r="N184" s="453">
        <f t="shared" si="92"/>
        <v>0</v>
      </c>
      <c r="O184" s="454">
        <f t="shared" si="92"/>
        <v>0</v>
      </c>
      <c r="P184" s="455" t="s">
        <v>133</v>
      </c>
      <c r="Q184" s="456">
        <v>5.3</v>
      </c>
      <c r="R184" s="294">
        <v>1.6</v>
      </c>
      <c r="S184" s="457"/>
      <c r="W184" s="65" t="s">
        <v>321</v>
      </c>
      <c r="X184" s="66" t="s">
        <v>322</v>
      </c>
      <c r="Y184" s="23"/>
      <c r="AA184" s="32"/>
      <c r="AC184" s="24"/>
      <c r="AD184" s="24"/>
      <c r="AE184" s="24"/>
      <c r="AF184" s="24"/>
      <c r="AG184" s="24"/>
      <c r="AH184" s="24"/>
      <c r="AI184" s="46"/>
    </row>
    <row r="185" spans="1:35" ht="18" customHeight="1">
      <c r="A185" s="413" t="s">
        <v>323</v>
      </c>
      <c r="B185" s="285" t="s">
        <v>324</v>
      </c>
      <c r="C185" s="450" t="s">
        <v>60</v>
      </c>
      <c r="D185" s="216" t="s">
        <v>28</v>
      </c>
      <c r="E185" s="355">
        <v>363.96</v>
      </c>
      <c r="F185" s="219">
        <v>20</v>
      </c>
      <c r="G185" s="287">
        <v>43759</v>
      </c>
      <c r="H185" s="451">
        <v>0</v>
      </c>
      <c r="I185" s="700">
        <v>0</v>
      </c>
      <c r="J185" s="451">
        <v>0</v>
      </c>
      <c r="K185" s="700">
        <v>0</v>
      </c>
      <c r="L185" s="452">
        <v>0</v>
      </c>
      <c r="M185" s="157">
        <v>0</v>
      </c>
      <c r="N185" s="453">
        <f t="shared" si="92"/>
        <v>0</v>
      </c>
      <c r="O185" s="454">
        <f t="shared" si="92"/>
        <v>0</v>
      </c>
      <c r="P185" s="455" t="s">
        <v>133</v>
      </c>
      <c r="Q185" s="456">
        <v>5.2</v>
      </c>
      <c r="R185" s="294">
        <v>0.7</v>
      </c>
      <c r="S185" s="457"/>
      <c r="W185" s="65" t="s">
        <v>323</v>
      </c>
      <c r="X185" s="66" t="s">
        <v>324</v>
      </c>
      <c r="Y185" s="47"/>
      <c r="Z185" s="48"/>
      <c r="AA185" s="32"/>
      <c r="AB185" s="48"/>
      <c r="AC185" s="24"/>
      <c r="AD185" s="24"/>
      <c r="AE185" s="24"/>
      <c r="AF185" s="24"/>
      <c r="AG185" s="24"/>
      <c r="AH185" s="24"/>
      <c r="AI185" s="46"/>
    </row>
    <row r="186" spans="1:35" ht="18" customHeight="1">
      <c r="A186" s="413" t="s">
        <v>325</v>
      </c>
      <c r="B186" s="285" t="s">
        <v>326</v>
      </c>
      <c r="C186" s="450" t="s">
        <v>60</v>
      </c>
      <c r="D186" s="216" t="s">
        <v>28</v>
      </c>
      <c r="E186" s="355">
        <v>377</v>
      </c>
      <c r="F186" s="219">
        <v>15</v>
      </c>
      <c r="G186" s="287">
        <v>45383</v>
      </c>
      <c r="H186" s="451">
        <v>0</v>
      </c>
      <c r="I186" s="700">
        <v>0</v>
      </c>
      <c r="J186" s="451">
        <v>0</v>
      </c>
      <c r="K186" s="700">
        <v>0</v>
      </c>
      <c r="L186" s="452">
        <v>0</v>
      </c>
      <c r="M186" s="157">
        <v>0</v>
      </c>
      <c r="N186" s="453">
        <f t="shared" si="92"/>
        <v>0</v>
      </c>
      <c r="O186" s="454">
        <f t="shared" si="92"/>
        <v>0</v>
      </c>
      <c r="P186" s="455" t="s">
        <v>133</v>
      </c>
      <c r="Q186" s="456">
        <v>5</v>
      </c>
      <c r="R186" s="294">
        <v>0.6</v>
      </c>
      <c r="S186" s="457"/>
      <c r="W186" s="65" t="s">
        <v>325</v>
      </c>
      <c r="X186" s="66" t="s">
        <v>326</v>
      </c>
      <c r="Y186" s="23"/>
      <c r="AA186" s="32"/>
      <c r="AC186" s="24"/>
      <c r="AD186" s="24"/>
      <c r="AE186" s="24"/>
      <c r="AF186" s="24"/>
      <c r="AG186" s="24"/>
      <c r="AH186" s="24"/>
      <c r="AI186" s="46"/>
    </row>
    <row r="187" spans="1:35" s="59" customFormat="1" ht="18" customHeight="1">
      <c r="A187" s="413" t="s">
        <v>327</v>
      </c>
      <c r="B187" s="285" t="s">
        <v>328</v>
      </c>
      <c r="C187" s="450" t="s">
        <v>60</v>
      </c>
      <c r="D187" s="216" t="s">
        <v>21</v>
      </c>
      <c r="E187" s="218">
        <v>499</v>
      </c>
      <c r="F187" s="219">
        <v>21</v>
      </c>
      <c r="G187" s="425">
        <v>38438</v>
      </c>
      <c r="H187" s="701">
        <v>0</v>
      </c>
      <c r="I187" s="702">
        <v>0</v>
      </c>
      <c r="J187" s="701">
        <v>0</v>
      </c>
      <c r="K187" s="702">
        <v>0</v>
      </c>
      <c r="L187" s="452">
        <v>0</v>
      </c>
      <c r="M187" s="157">
        <v>0</v>
      </c>
      <c r="N187" s="703">
        <f t="shared" si="92"/>
        <v>0</v>
      </c>
      <c r="O187" s="704">
        <f t="shared" si="92"/>
        <v>0</v>
      </c>
      <c r="P187" s="455" t="s">
        <v>133</v>
      </c>
      <c r="Q187" s="456">
        <v>4.2</v>
      </c>
      <c r="R187" s="294">
        <v>0.5</v>
      </c>
      <c r="S187" s="457"/>
      <c r="W187" s="65" t="s">
        <v>327</v>
      </c>
      <c r="X187" s="66" t="s">
        <v>328</v>
      </c>
      <c r="Y187" s="23"/>
      <c r="Z187" s="8"/>
      <c r="AA187" s="32"/>
      <c r="AB187" s="8"/>
      <c r="AC187" s="24"/>
      <c r="AD187" s="24"/>
      <c r="AE187" s="24"/>
      <c r="AF187" s="24"/>
      <c r="AG187" s="24"/>
      <c r="AH187" s="24"/>
      <c r="AI187" s="46"/>
    </row>
    <row r="188" spans="1:35" s="28" customFormat="1" ht="18" customHeight="1">
      <c r="A188" s="404">
        <v>33</v>
      </c>
      <c r="B188" s="147" t="s">
        <v>329</v>
      </c>
      <c r="C188" s="388"/>
      <c r="D188" s="389"/>
      <c r="E188" s="438"/>
      <c r="F188" s="705"/>
      <c r="G188" s="660"/>
      <c r="H188" s="706">
        <f>SUM(H189:H192)</f>
        <v>46.7</v>
      </c>
      <c r="I188" s="707">
        <f t="shared" ref="I188:M188" si="93">SUM(I189:I192)</f>
        <v>30.8</v>
      </c>
      <c r="J188" s="706">
        <f t="shared" si="93"/>
        <v>0</v>
      </c>
      <c r="K188" s="707">
        <f t="shared" si="93"/>
        <v>0</v>
      </c>
      <c r="L188" s="708">
        <f t="shared" si="93"/>
        <v>0</v>
      </c>
      <c r="M188" s="709">
        <f t="shared" si="93"/>
        <v>0</v>
      </c>
      <c r="N188" s="433">
        <f t="shared" si="89"/>
        <v>46.7</v>
      </c>
      <c r="O188" s="435">
        <f t="shared" si="89"/>
        <v>30.8</v>
      </c>
      <c r="P188" s="710"/>
      <c r="Q188" s="711">
        <f>SUM(Q189:Q192)</f>
        <v>46.7</v>
      </c>
      <c r="R188" s="709">
        <f>SUM(R189:R192)</f>
        <v>30.8</v>
      </c>
      <c r="S188" s="352"/>
      <c r="W188" s="90">
        <v>33</v>
      </c>
      <c r="X188" s="91" t="s">
        <v>329</v>
      </c>
      <c r="Y188" s="23">
        <f t="shared" ref="Y188:AF188" si="94">+H188</f>
        <v>46.7</v>
      </c>
      <c r="Z188" s="8">
        <f t="shared" si="94"/>
        <v>30.8</v>
      </c>
      <c r="AA188" s="32">
        <f t="shared" si="94"/>
        <v>0</v>
      </c>
      <c r="AB188" s="8">
        <f t="shared" si="94"/>
        <v>0</v>
      </c>
      <c r="AC188" s="24">
        <f t="shared" si="94"/>
        <v>0</v>
      </c>
      <c r="AD188" s="24">
        <f t="shared" si="94"/>
        <v>0</v>
      </c>
      <c r="AE188" s="24">
        <f t="shared" si="94"/>
        <v>46.7</v>
      </c>
      <c r="AF188" s="24">
        <f t="shared" si="94"/>
        <v>30.8</v>
      </c>
      <c r="AG188" s="24"/>
      <c r="AH188" s="24">
        <f>+Q188</f>
        <v>46.7</v>
      </c>
      <c r="AI188" s="46">
        <f>+R188</f>
        <v>30.8</v>
      </c>
    </row>
    <row r="189" spans="1:35" ht="18" customHeight="1">
      <c r="A189" s="413" t="s">
        <v>330</v>
      </c>
      <c r="B189" s="285" t="s">
        <v>331</v>
      </c>
      <c r="C189" s="354" t="s">
        <v>20</v>
      </c>
      <c r="D189" s="216" t="s">
        <v>28</v>
      </c>
      <c r="E189" s="176">
        <v>4464</v>
      </c>
      <c r="F189" s="219">
        <v>194</v>
      </c>
      <c r="G189" s="287">
        <v>34608</v>
      </c>
      <c r="H189" s="554">
        <v>29</v>
      </c>
      <c r="I189" s="555">
        <v>19</v>
      </c>
      <c r="J189" s="554">
        <v>0</v>
      </c>
      <c r="K189" s="555">
        <v>0</v>
      </c>
      <c r="L189" s="554">
        <v>0</v>
      </c>
      <c r="M189" s="157">
        <v>0</v>
      </c>
      <c r="N189" s="171">
        <f t="shared" si="89"/>
        <v>29</v>
      </c>
      <c r="O189" s="172">
        <f t="shared" si="89"/>
        <v>19</v>
      </c>
      <c r="P189" s="302" t="s">
        <v>133</v>
      </c>
      <c r="Q189" s="712">
        <v>29</v>
      </c>
      <c r="R189" s="713">
        <v>19</v>
      </c>
      <c r="S189" s="304" t="s">
        <v>141</v>
      </c>
      <c r="W189" s="92" t="s">
        <v>330</v>
      </c>
      <c r="X189" s="93" t="s">
        <v>331</v>
      </c>
      <c r="Y189" s="23"/>
      <c r="AA189" s="32"/>
      <c r="AC189" s="24"/>
      <c r="AD189" s="24"/>
      <c r="AE189" s="24"/>
      <c r="AF189" s="24"/>
      <c r="AG189" s="24"/>
      <c r="AH189" s="24"/>
      <c r="AI189" s="46"/>
    </row>
    <row r="190" spans="1:35" s="59" customFormat="1" ht="18" customHeight="1">
      <c r="A190" s="413" t="s">
        <v>332</v>
      </c>
      <c r="B190" s="285" t="s">
        <v>333</v>
      </c>
      <c r="C190" s="354" t="s">
        <v>60</v>
      </c>
      <c r="D190" s="216" t="s">
        <v>28</v>
      </c>
      <c r="E190" s="176">
        <v>257</v>
      </c>
      <c r="F190" s="219">
        <v>17</v>
      </c>
      <c r="G190" s="287">
        <v>37408</v>
      </c>
      <c r="H190" s="554">
        <v>7.9</v>
      </c>
      <c r="I190" s="555">
        <v>5.3</v>
      </c>
      <c r="J190" s="554">
        <v>0</v>
      </c>
      <c r="K190" s="555">
        <v>0</v>
      </c>
      <c r="L190" s="554">
        <v>0</v>
      </c>
      <c r="M190" s="157">
        <v>0</v>
      </c>
      <c r="N190" s="171">
        <f t="shared" si="89"/>
        <v>7.9</v>
      </c>
      <c r="O190" s="172">
        <f t="shared" si="89"/>
        <v>5.3</v>
      </c>
      <c r="P190" s="302" t="s">
        <v>133</v>
      </c>
      <c r="Q190" s="712">
        <v>7.9</v>
      </c>
      <c r="R190" s="713">
        <v>5.3</v>
      </c>
      <c r="S190" s="304" t="s">
        <v>141</v>
      </c>
      <c r="W190" s="92" t="s">
        <v>332</v>
      </c>
      <c r="X190" s="93" t="s">
        <v>333</v>
      </c>
      <c r="Y190" s="47"/>
      <c r="Z190" s="48"/>
      <c r="AA190" s="32"/>
      <c r="AB190" s="48"/>
      <c r="AC190" s="24"/>
      <c r="AD190" s="24"/>
      <c r="AE190" s="24"/>
      <c r="AF190" s="24"/>
      <c r="AG190" s="24"/>
      <c r="AH190" s="24"/>
      <c r="AI190" s="46"/>
    </row>
    <row r="191" spans="1:35" s="28" customFormat="1" ht="18" customHeight="1">
      <c r="A191" s="413" t="s">
        <v>334</v>
      </c>
      <c r="B191" s="285" t="s">
        <v>335</v>
      </c>
      <c r="C191" s="354" t="s">
        <v>60</v>
      </c>
      <c r="D191" s="216" t="s">
        <v>28</v>
      </c>
      <c r="E191" s="176">
        <v>428</v>
      </c>
      <c r="F191" s="219">
        <v>8</v>
      </c>
      <c r="G191" s="287">
        <v>39904</v>
      </c>
      <c r="H191" s="554">
        <v>9.8000000000000007</v>
      </c>
      <c r="I191" s="555">
        <v>6.5</v>
      </c>
      <c r="J191" s="554">
        <v>0</v>
      </c>
      <c r="K191" s="555">
        <v>0</v>
      </c>
      <c r="L191" s="554">
        <v>0</v>
      </c>
      <c r="M191" s="157">
        <v>0</v>
      </c>
      <c r="N191" s="171">
        <f t="shared" si="89"/>
        <v>9.8000000000000007</v>
      </c>
      <c r="O191" s="172">
        <f t="shared" si="89"/>
        <v>6.5</v>
      </c>
      <c r="P191" s="302" t="s">
        <v>133</v>
      </c>
      <c r="Q191" s="712">
        <v>9.8000000000000007</v>
      </c>
      <c r="R191" s="713">
        <v>6.5</v>
      </c>
      <c r="S191" s="304" t="s">
        <v>141</v>
      </c>
      <c r="W191" s="92" t="s">
        <v>334</v>
      </c>
      <c r="X191" s="93" t="s">
        <v>335</v>
      </c>
      <c r="Y191" s="23"/>
      <c r="Z191" s="8"/>
      <c r="AA191" s="32"/>
      <c r="AB191" s="8"/>
      <c r="AC191" s="24"/>
      <c r="AD191" s="24"/>
      <c r="AE191" s="24"/>
      <c r="AF191" s="24"/>
      <c r="AG191" s="24"/>
      <c r="AH191" s="24"/>
      <c r="AI191" s="46"/>
    </row>
    <row r="192" spans="1:35" ht="18" customHeight="1">
      <c r="A192" s="413" t="s">
        <v>336</v>
      </c>
      <c r="B192" s="285" t="s">
        <v>337</v>
      </c>
      <c r="C192" s="354" t="s">
        <v>27</v>
      </c>
      <c r="D192" s="216" t="s">
        <v>28</v>
      </c>
      <c r="E192" s="218">
        <v>36</v>
      </c>
      <c r="F192" s="219">
        <v>6</v>
      </c>
      <c r="G192" s="425">
        <v>33393</v>
      </c>
      <c r="H192" s="554">
        <v>0</v>
      </c>
      <c r="I192" s="555">
        <v>0</v>
      </c>
      <c r="J192" s="554">
        <v>0</v>
      </c>
      <c r="K192" s="555">
        <v>0</v>
      </c>
      <c r="L192" s="554">
        <v>0</v>
      </c>
      <c r="M192" s="157">
        <v>0</v>
      </c>
      <c r="N192" s="427">
        <f t="shared" si="89"/>
        <v>0</v>
      </c>
      <c r="O192" s="428">
        <f t="shared" si="89"/>
        <v>0</v>
      </c>
      <c r="P192" s="302" t="s">
        <v>133</v>
      </c>
      <c r="Q192" s="968" t="s">
        <v>492</v>
      </c>
      <c r="R192" s="966"/>
      <c r="S192" s="304" t="s">
        <v>141</v>
      </c>
      <c r="W192" s="92" t="s">
        <v>336</v>
      </c>
      <c r="X192" s="93" t="s">
        <v>337</v>
      </c>
      <c r="Y192" s="23"/>
      <c r="AA192" s="32"/>
      <c r="AC192" s="24"/>
      <c r="AD192" s="24"/>
      <c r="AE192" s="24"/>
      <c r="AF192" s="24"/>
      <c r="AG192" s="24"/>
      <c r="AH192" s="24"/>
      <c r="AI192" s="46"/>
    </row>
    <row r="193" spans="1:35" s="59" customFormat="1" ht="18" customHeight="1">
      <c r="A193" s="404" t="s">
        <v>338</v>
      </c>
      <c r="B193" s="147" t="s">
        <v>339</v>
      </c>
      <c r="C193" s="388"/>
      <c r="D193" s="389"/>
      <c r="E193" s="438"/>
      <c r="F193" s="430"/>
      <c r="G193" s="660"/>
      <c r="H193" s="431">
        <f>SUM(H194:H195)</f>
        <v>0</v>
      </c>
      <c r="I193" s="432">
        <f t="shared" ref="I193:M193" si="95">SUM(I194:I195)</f>
        <v>0</v>
      </c>
      <c r="J193" s="431">
        <f t="shared" si="95"/>
        <v>0</v>
      </c>
      <c r="K193" s="432">
        <f t="shared" si="95"/>
        <v>0</v>
      </c>
      <c r="L193" s="433">
        <f t="shared" si="95"/>
        <v>0</v>
      </c>
      <c r="M193" s="434">
        <f t="shared" si="95"/>
        <v>0</v>
      </c>
      <c r="N193" s="433">
        <f t="shared" si="89"/>
        <v>0</v>
      </c>
      <c r="O193" s="435">
        <f t="shared" si="89"/>
        <v>0</v>
      </c>
      <c r="P193" s="423"/>
      <c r="Q193" s="560">
        <f>SUM(Q194:Q195)</f>
        <v>70.7</v>
      </c>
      <c r="R193" s="532">
        <f>SUM(R194:R195)</f>
        <v>56.300000000000004</v>
      </c>
      <c r="S193" s="352"/>
      <c r="W193" s="52" t="s">
        <v>338</v>
      </c>
      <c r="X193" s="4" t="s">
        <v>339</v>
      </c>
      <c r="Y193" s="47">
        <f t="shared" ref="Y193:AF193" si="96">+H193</f>
        <v>0</v>
      </c>
      <c r="Z193" s="48">
        <f t="shared" si="96"/>
        <v>0</v>
      </c>
      <c r="AA193" s="32">
        <f t="shared" si="96"/>
        <v>0</v>
      </c>
      <c r="AB193" s="48">
        <f t="shared" si="96"/>
        <v>0</v>
      </c>
      <c r="AC193" s="24">
        <f t="shared" si="96"/>
        <v>0</v>
      </c>
      <c r="AD193" s="24">
        <f t="shared" si="96"/>
        <v>0</v>
      </c>
      <c r="AE193" s="24">
        <f t="shared" si="96"/>
        <v>0</v>
      </c>
      <c r="AF193" s="24">
        <f t="shared" si="96"/>
        <v>0</v>
      </c>
      <c r="AG193" s="24"/>
      <c r="AH193" s="24">
        <f>+Q193</f>
        <v>70.7</v>
      </c>
      <c r="AI193" s="46">
        <f>+R193</f>
        <v>56.300000000000004</v>
      </c>
    </row>
    <row r="194" spans="1:35" ht="18" customHeight="1">
      <c r="A194" s="413" t="s">
        <v>340</v>
      </c>
      <c r="B194" s="285" t="s">
        <v>343</v>
      </c>
      <c r="C194" s="354" t="s">
        <v>20</v>
      </c>
      <c r="D194" s="216" t="s">
        <v>21</v>
      </c>
      <c r="E194" s="176">
        <v>2800</v>
      </c>
      <c r="F194" s="177">
        <v>101</v>
      </c>
      <c r="G194" s="287">
        <v>34581</v>
      </c>
      <c r="H194" s="554">
        <v>0</v>
      </c>
      <c r="I194" s="555">
        <v>0</v>
      </c>
      <c r="J194" s="554">
        <v>0</v>
      </c>
      <c r="K194" s="555">
        <v>0</v>
      </c>
      <c r="L194" s="556">
        <v>0</v>
      </c>
      <c r="M194" s="714">
        <v>0</v>
      </c>
      <c r="N194" s="427">
        <f t="shared" si="89"/>
        <v>0</v>
      </c>
      <c r="O194" s="428">
        <f t="shared" si="89"/>
        <v>0</v>
      </c>
      <c r="P194" s="302" t="s">
        <v>133</v>
      </c>
      <c r="Q194" s="178">
        <v>41.2</v>
      </c>
      <c r="R194" s="165">
        <v>33.200000000000003</v>
      </c>
      <c r="S194" s="304" t="s">
        <v>51</v>
      </c>
      <c r="W194" s="55" t="s">
        <v>340</v>
      </c>
      <c r="X194" s="1" t="s">
        <v>343</v>
      </c>
      <c r="Y194" s="23"/>
      <c r="AA194" s="32"/>
      <c r="AC194" s="24"/>
      <c r="AD194" s="24"/>
      <c r="AE194" s="24"/>
      <c r="AF194" s="24"/>
      <c r="AG194" s="24"/>
      <c r="AH194" s="24"/>
      <c r="AI194" s="46"/>
    </row>
    <row r="195" spans="1:35" s="28" customFormat="1" ht="18" customHeight="1">
      <c r="A195" s="426" t="s">
        <v>342</v>
      </c>
      <c r="B195" s="285" t="s">
        <v>341</v>
      </c>
      <c r="C195" s="354" t="s">
        <v>20</v>
      </c>
      <c r="D195" s="216" t="s">
        <v>28</v>
      </c>
      <c r="E195" s="176">
        <v>1197</v>
      </c>
      <c r="F195" s="177">
        <v>68</v>
      </c>
      <c r="G195" s="287">
        <v>45233</v>
      </c>
      <c r="H195" s="398">
        <v>0</v>
      </c>
      <c r="I195" s="382">
        <v>0</v>
      </c>
      <c r="J195" s="398">
        <v>0</v>
      </c>
      <c r="K195" s="382">
        <v>0</v>
      </c>
      <c r="L195" s="399">
        <v>0</v>
      </c>
      <c r="M195" s="157">
        <v>0</v>
      </c>
      <c r="N195" s="171">
        <f t="shared" ref="N195:O195" si="97">+H195+J195+L195</f>
        <v>0</v>
      </c>
      <c r="O195" s="172">
        <f t="shared" si="97"/>
        <v>0</v>
      </c>
      <c r="P195" s="302" t="s">
        <v>34</v>
      </c>
      <c r="Q195" s="159">
        <v>29.5</v>
      </c>
      <c r="R195" s="165">
        <v>23.1</v>
      </c>
      <c r="S195" s="304" t="s">
        <v>51</v>
      </c>
      <c r="W195" s="57" t="s">
        <v>342</v>
      </c>
      <c r="X195" s="1" t="s">
        <v>341</v>
      </c>
      <c r="Y195" s="23"/>
      <c r="Z195" s="8"/>
      <c r="AA195" s="32"/>
      <c r="AB195" s="8"/>
      <c r="AC195" s="24"/>
      <c r="AD195" s="24"/>
      <c r="AE195" s="24"/>
      <c r="AF195" s="24"/>
      <c r="AG195" s="24"/>
      <c r="AH195" s="24"/>
      <c r="AI195" s="46"/>
    </row>
    <row r="196" spans="1:35" ht="18" customHeight="1">
      <c r="A196" s="404" t="s">
        <v>476</v>
      </c>
      <c r="B196" s="147" t="s">
        <v>540</v>
      </c>
      <c r="C196" s="388"/>
      <c r="D196" s="389"/>
      <c r="E196" s="429"/>
      <c r="F196" s="430"/>
      <c r="G196" s="660"/>
      <c r="H196" s="431">
        <f>SUM(H197:H198)</f>
        <v>16</v>
      </c>
      <c r="I196" s="432">
        <f t="shared" ref="I196:M196" si="98">SUM(I197:I198)</f>
        <v>8</v>
      </c>
      <c r="J196" s="431">
        <f t="shared" si="98"/>
        <v>0</v>
      </c>
      <c r="K196" s="432">
        <f t="shared" si="98"/>
        <v>0</v>
      </c>
      <c r="L196" s="433">
        <f t="shared" si="98"/>
        <v>6.4</v>
      </c>
      <c r="M196" s="434">
        <f t="shared" si="98"/>
        <v>2</v>
      </c>
      <c r="N196" s="433">
        <f>+H196+J196+L196</f>
        <v>22.4</v>
      </c>
      <c r="O196" s="435">
        <f>+I196+K196+M196</f>
        <v>10</v>
      </c>
      <c r="P196" s="423"/>
      <c r="Q196" s="560">
        <f>SUM(Q197:Q198)</f>
        <v>0.6</v>
      </c>
      <c r="R196" s="532">
        <f>SUM(R197:R198)</f>
        <v>0</v>
      </c>
      <c r="S196" s="352"/>
      <c r="W196" s="52" t="s">
        <v>476</v>
      </c>
      <c r="X196" s="4" t="s">
        <v>540</v>
      </c>
      <c r="Y196" s="47">
        <f t="shared" ref="Y196:AF196" si="99">+H196</f>
        <v>16</v>
      </c>
      <c r="Z196" s="48">
        <f t="shared" si="99"/>
        <v>8</v>
      </c>
      <c r="AA196" s="32">
        <f t="shared" si="99"/>
        <v>0</v>
      </c>
      <c r="AB196" s="48">
        <f t="shared" si="99"/>
        <v>0</v>
      </c>
      <c r="AC196" s="24">
        <f t="shared" si="99"/>
        <v>6.4</v>
      </c>
      <c r="AD196" s="24">
        <f t="shared" si="99"/>
        <v>2</v>
      </c>
      <c r="AE196" s="24">
        <f t="shared" si="99"/>
        <v>22.4</v>
      </c>
      <c r="AF196" s="24">
        <f t="shared" si="99"/>
        <v>10</v>
      </c>
      <c r="AG196" s="24"/>
      <c r="AH196" s="24">
        <f>+Q196</f>
        <v>0.6</v>
      </c>
      <c r="AI196" s="46">
        <f>+R196</f>
        <v>0</v>
      </c>
    </row>
    <row r="197" spans="1:35" ht="18" customHeight="1">
      <c r="A197" s="413" t="s">
        <v>477</v>
      </c>
      <c r="B197" s="285" t="s">
        <v>541</v>
      </c>
      <c r="C197" s="354" t="s">
        <v>20</v>
      </c>
      <c r="D197" s="216" t="s">
        <v>21</v>
      </c>
      <c r="E197" s="355">
        <v>2779</v>
      </c>
      <c r="F197" s="177">
        <v>194</v>
      </c>
      <c r="G197" s="287">
        <v>29900</v>
      </c>
      <c r="H197" s="181">
        <v>11</v>
      </c>
      <c r="I197" s="182">
        <v>7</v>
      </c>
      <c r="J197" s="181">
        <v>0</v>
      </c>
      <c r="K197" s="182">
        <v>0</v>
      </c>
      <c r="L197" s="169">
        <v>5.4</v>
      </c>
      <c r="M197" s="170">
        <v>2</v>
      </c>
      <c r="N197" s="171">
        <f t="shared" ref="N197:O208" si="100">+H197+J197+L197</f>
        <v>16.399999999999999</v>
      </c>
      <c r="O197" s="172">
        <f>+I197+K197+M197</f>
        <v>9</v>
      </c>
      <c r="P197" s="302" t="s">
        <v>497</v>
      </c>
      <c r="Q197" s="303">
        <v>0.6</v>
      </c>
      <c r="R197" s="294">
        <v>0</v>
      </c>
      <c r="S197" s="304"/>
      <c r="W197" s="55" t="s">
        <v>477</v>
      </c>
      <c r="X197" s="1" t="s">
        <v>541</v>
      </c>
      <c r="Y197" s="23"/>
      <c r="AA197" s="32"/>
      <c r="AC197" s="24"/>
      <c r="AD197" s="24"/>
      <c r="AE197" s="24"/>
      <c r="AF197" s="24"/>
      <c r="AG197" s="24"/>
      <c r="AH197" s="24"/>
      <c r="AI197" s="46"/>
    </row>
    <row r="198" spans="1:35" ht="18" customHeight="1">
      <c r="A198" s="426" t="s">
        <v>478</v>
      </c>
      <c r="B198" s="285" t="s">
        <v>542</v>
      </c>
      <c r="C198" s="354" t="s">
        <v>60</v>
      </c>
      <c r="D198" s="216" t="s">
        <v>28</v>
      </c>
      <c r="E198" s="218">
        <v>409</v>
      </c>
      <c r="F198" s="219">
        <v>39</v>
      </c>
      <c r="G198" s="425">
        <v>34983</v>
      </c>
      <c r="H198" s="554">
        <v>5</v>
      </c>
      <c r="I198" s="555">
        <v>1</v>
      </c>
      <c r="J198" s="554">
        <v>0</v>
      </c>
      <c r="K198" s="555">
        <v>0</v>
      </c>
      <c r="L198" s="556">
        <v>1</v>
      </c>
      <c r="M198" s="714">
        <v>0</v>
      </c>
      <c r="N198" s="427">
        <f t="shared" si="100"/>
        <v>6</v>
      </c>
      <c r="O198" s="428">
        <f>+I198+K198+M198</f>
        <v>1</v>
      </c>
      <c r="P198" s="302" t="s">
        <v>515</v>
      </c>
      <c r="Q198" s="303"/>
      <c r="R198" s="294"/>
      <c r="S198" s="304"/>
      <c r="W198" s="57" t="s">
        <v>478</v>
      </c>
      <c r="X198" s="1" t="s">
        <v>542</v>
      </c>
      <c r="Y198" s="23"/>
      <c r="AA198" s="32"/>
      <c r="AC198" s="24"/>
      <c r="AD198" s="24"/>
      <c r="AE198" s="24"/>
      <c r="AF198" s="24"/>
      <c r="AG198" s="24"/>
      <c r="AH198" s="24"/>
      <c r="AI198" s="46"/>
    </row>
    <row r="199" spans="1:35" ht="18" customHeight="1">
      <c r="A199" s="404">
        <v>36</v>
      </c>
      <c r="B199" s="147" t="s">
        <v>344</v>
      </c>
      <c r="C199" s="388"/>
      <c r="D199" s="389"/>
      <c r="E199" s="429"/>
      <c r="F199" s="430"/>
      <c r="G199" s="660"/>
      <c r="H199" s="431">
        <f>SUM(H200:H207)</f>
        <v>15</v>
      </c>
      <c r="I199" s="432">
        <f t="shared" ref="I199:M199" si="101">SUM(I200:I207)</f>
        <v>13</v>
      </c>
      <c r="J199" s="431">
        <f t="shared" si="101"/>
        <v>0</v>
      </c>
      <c r="K199" s="432">
        <f t="shared" si="101"/>
        <v>0</v>
      </c>
      <c r="L199" s="433">
        <f t="shared" si="101"/>
        <v>27.8</v>
      </c>
      <c r="M199" s="434">
        <f t="shared" si="101"/>
        <v>6.7</v>
      </c>
      <c r="N199" s="433">
        <f t="shared" si="100"/>
        <v>42.8</v>
      </c>
      <c r="O199" s="435">
        <f>+I199+K199+M199</f>
        <v>19.7</v>
      </c>
      <c r="P199" s="423"/>
      <c r="Q199" s="439">
        <f>SUM(Q200:Q207)</f>
        <v>33.300000000000004</v>
      </c>
      <c r="R199" s="434">
        <f>SUM(R200:R207)</f>
        <v>0</v>
      </c>
      <c r="S199" s="352"/>
      <c r="W199" s="52">
        <v>36</v>
      </c>
      <c r="X199" s="4" t="s">
        <v>344</v>
      </c>
      <c r="Y199" s="23">
        <f t="shared" ref="Y199:AF199" si="102">+H199</f>
        <v>15</v>
      </c>
      <c r="Z199" s="8">
        <f t="shared" si="102"/>
        <v>13</v>
      </c>
      <c r="AA199" s="32">
        <f t="shared" si="102"/>
        <v>0</v>
      </c>
      <c r="AB199" s="8">
        <f t="shared" si="102"/>
        <v>0</v>
      </c>
      <c r="AC199" s="24">
        <f t="shared" si="102"/>
        <v>27.8</v>
      </c>
      <c r="AD199" s="24">
        <f t="shared" si="102"/>
        <v>6.7</v>
      </c>
      <c r="AE199" s="24">
        <f t="shared" si="102"/>
        <v>42.8</v>
      </c>
      <c r="AF199" s="24">
        <f t="shared" si="102"/>
        <v>19.7</v>
      </c>
      <c r="AG199" s="24"/>
      <c r="AH199" s="24">
        <f>+Q199</f>
        <v>33.300000000000004</v>
      </c>
      <c r="AI199" s="46">
        <f>+R199</f>
        <v>0</v>
      </c>
    </row>
    <row r="200" spans="1:35" ht="18" customHeight="1">
      <c r="A200" s="413" t="s">
        <v>345</v>
      </c>
      <c r="B200" s="285" t="s">
        <v>346</v>
      </c>
      <c r="C200" s="354" t="s">
        <v>20</v>
      </c>
      <c r="D200" s="216" t="s">
        <v>28</v>
      </c>
      <c r="E200" s="355">
        <v>311</v>
      </c>
      <c r="F200" s="177">
        <v>30</v>
      </c>
      <c r="G200" s="287">
        <v>41791</v>
      </c>
      <c r="H200" s="181">
        <v>5</v>
      </c>
      <c r="I200" s="182">
        <v>4</v>
      </c>
      <c r="J200" s="181">
        <v>0</v>
      </c>
      <c r="K200" s="182">
        <v>0</v>
      </c>
      <c r="L200" s="169">
        <v>6.8</v>
      </c>
      <c r="M200" s="203">
        <v>0.9</v>
      </c>
      <c r="N200" s="171">
        <f t="shared" si="100"/>
        <v>11.8</v>
      </c>
      <c r="O200" s="172">
        <f t="shared" si="100"/>
        <v>4.9000000000000004</v>
      </c>
      <c r="P200" s="302" t="s">
        <v>534</v>
      </c>
      <c r="Q200" s="303"/>
      <c r="R200" s="294"/>
      <c r="S200" s="304"/>
      <c r="W200" s="55" t="s">
        <v>345</v>
      </c>
      <c r="X200" s="1" t="s">
        <v>346</v>
      </c>
      <c r="Y200" s="23"/>
      <c r="AA200" s="32"/>
      <c r="AC200" s="24"/>
      <c r="AD200" s="24"/>
      <c r="AE200" s="24"/>
      <c r="AF200" s="24"/>
      <c r="AG200" s="24"/>
      <c r="AH200" s="24"/>
      <c r="AI200" s="46"/>
    </row>
    <row r="201" spans="1:35" s="59" customFormat="1" ht="18" customHeight="1">
      <c r="A201" s="413" t="s">
        <v>347</v>
      </c>
      <c r="B201" s="285" t="s">
        <v>348</v>
      </c>
      <c r="C201" s="354" t="s">
        <v>20</v>
      </c>
      <c r="D201" s="216" t="s">
        <v>21</v>
      </c>
      <c r="E201" s="355">
        <v>1617</v>
      </c>
      <c r="F201" s="177">
        <v>73</v>
      </c>
      <c r="G201" s="287">
        <v>32021</v>
      </c>
      <c r="H201" s="181">
        <v>5</v>
      </c>
      <c r="I201" s="182">
        <v>4</v>
      </c>
      <c r="J201" s="181">
        <v>0</v>
      </c>
      <c r="K201" s="182">
        <v>0</v>
      </c>
      <c r="L201" s="204">
        <v>11.3</v>
      </c>
      <c r="M201" s="205">
        <v>2.6</v>
      </c>
      <c r="N201" s="171">
        <f t="shared" si="100"/>
        <v>16.3</v>
      </c>
      <c r="O201" s="172">
        <f t="shared" si="100"/>
        <v>6.6</v>
      </c>
      <c r="P201" s="302" t="s">
        <v>534</v>
      </c>
      <c r="Q201" s="303"/>
      <c r="R201" s="294"/>
      <c r="S201" s="304"/>
      <c r="W201" s="55" t="s">
        <v>347</v>
      </c>
      <c r="X201" s="1" t="s">
        <v>348</v>
      </c>
      <c r="Y201" s="23"/>
      <c r="Z201" s="8"/>
      <c r="AA201" s="32"/>
      <c r="AB201" s="8"/>
      <c r="AC201" s="24"/>
      <c r="AD201" s="24"/>
      <c r="AE201" s="24"/>
      <c r="AF201" s="24"/>
      <c r="AG201" s="24"/>
      <c r="AH201" s="24"/>
      <c r="AI201" s="46"/>
    </row>
    <row r="202" spans="1:35" s="28" customFormat="1" ht="18" customHeight="1">
      <c r="A202" s="413" t="s">
        <v>349</v>
      </c>
      <c r="B202" s="285" t="s">
        <v>228</v>
      </c>
      <c r="C202" s="354" t="s">
        <v>20</v>
      </c>
      <c r="D202" s="216" t="s">
        <v>21</v>
      </c>
      <c r="E202" s="355">
        <v>1662</v>
      </c>
      <c r="F202" s="177">
        <v>32</v>
      </c>
      <c r="G202" s="287">
        <v>34171</v>
      </c>
      <c r="H202" s="181">
        <v>5</v>
      </c>
      <c r="I202" s="182">
        <v>5</v>
      </c>
      <c r="J202" s="181">
        <v>0</v>
      </c>
      <c r="K202" s="182">
        <v>0</v>
      </c>
      <c r="L202" s="169">
        <v>9.6999999999999993</v>
      </c>
      <c r="M202" s="203">
        <v>3.2</v>
      </c>
      <c r="N202" s="171">
        <f t="shared" si="100"/>
        <v>14.7</v>
      </c>
      <c r="O202" s="172">
        <f t="shared" si="100"/>
        <v>8.1999999999999993</v>
      </c>
      <c r="P202" s="302" t="s">
        <v>534</v>
      </c>
      <c r="Q202" s="303"/>
      <c r="R202" s="294"/>
      <c r="S202" s="304"/>
      <c r="W202" s="55" t="s">
        <v>349</v>
      </c>
      <c r="X202" s="1" t="s">
        <v>228</v>
      </c>
      <c r="Y202" s="23"/>
      <c r="Z202" s="8"/>
      <c r="AA202" s="32"/>
      <c r="AB202" s="8"/>
      <c r="AC202" s="24"/>
      <c r="AD202" s="24"/>
      <c r="AE202" s="24"/>
      <c r="AF202" s="24"/>
      <c r="AG202" s="24"/>
      <c r="AH202" s="24"/>
      <c r="AI202" s="46"/>
    </row>
    <row r="203" spans="1:35" ht="18" customHeight="1">
      <c r="A203" s="54" t="s">
        <v>350</v>
      </c>
      <c r="B203" s="258" t="s">
        <v>351</v>
      </c>
      <c r="C203" s="259" t="s">
        <v>27</v>
      </c>
      <c r="D203" s="260" t="s">
        <v>28</v>
      </c>
      <c r="E203" s="409">
        <v>88</v>
      </c>
      <c r="F203" s="262">
        <v>9</v>
      </c>
      <c r="G203" s="263">
        <v>30796</v>
      </c>
      <c r="H203" s="264">
        <v>0</v>
      </c>
      <c r="I203" s="299">
        <v>0</v>
      </c>
      <c r="J203" s="264">
        <v>0</v>
      </c>
      <c r="K203" s="299">
        <v>0</v>
      </c>
      <c r="L203" s="204">
        <v>0</v>
      </c>
      <c r="M203" s="205">
        <v>0</v>
      </c>
      <c r="N203" s="411">
        <f t="shared" si="100"/>
        <v>0</v>
      </c>
      <c r="O203" s="412">
        <f t="shared" si="100"/>
        <v>0</v>
      </c>
      <c r="P203" s="715" t="s">
        <v>514</v>
      </c>
      <c r="Q203" s="166">
        <v>7.1</v>
      </c>
      <c r="R203" s="168">
        <v>0</v>
      </c>
      <c r="S203" s="304" t="s">
        <v>51</v>
      </c>
      <c r="W203" s="54" t="s">
        <v>350</v>
      </c>
      <c r="X203" s="30" t="s">
        <v>351</v>
      </c>
      <c r="Y203" s="23"/>
      <c r="AA203" s="32"/>
      <c r="AC203" s="24"/>
      <c r="AD203" s="24"/>
      <c r="AE203" s="24"/>
      <c r="AF203" s="24"/>
      <c r="AG203" s="24"/>
      <c r="AH203" s="24"/>
      <c r="AI203" s="46"/>
    </row>
    <row r="204" spans="1:35" s="59" customFormat="1" ht="18" customHeight="1">
      <c r="A204" s="413" t="s">
        <v>352</v>
      </c>
      <c r="B204" s="285" t="s">
        <v>353</v>
      </c>
      <c r="C204" s="354" t="s">
        <v>27</v>
      </c>
      <c r="D204" s="216" t="s">
        <v>28</v>
      </c>
      <c r="E204" s="355">
        <v>240</v>
      </c>
      <c r="F204" s="177">
        <v>28</v>
      </c>
      <c r="G204" s="287">
        <v>32420</v>
      </c>
      <c r="H204" s="398">
        <v>0</v>
      </c>
      <c r="I204" s="382">
        <v>0</v>
      </c>
      <c r="J204" s="398">
        <v>0</v>
      </c>
      <c r="K204" s="382">
        <v>0</v>
      </c>
      <c r="L204" s="399">
        <v>0</v>
      </c>
      <c r="M204" s="157">
        <v>0</v>
      </c>
      <c r="N204" s="171">
        <f t="shared" si="100"/>
        <v>0</v>
      </c>
      <c r="O204" s="172">
        <f t="shared" si="100"/>
        <v>0</v>
      </c>
      <c r="P204" s="302" t="s">
        <v>354</v>
      </c>
      <c r="Q204" s="303">
        <v>6.3</v>
      </c>
      <c r="R204" s="168">
        <v>0</v>
      </c>
      <c r="S204" s="304" t="s">
        <v>51</v>
      </c>
      <c r="W204" s="55" t="s">
        <v>352</v>
      </c>
      <c r="X204" s="1" t="s">
        <v>353</v>
      </c>
      <c r="Y204" s="47"/>
      <c r="Z204" s="48"/>
      <c r="AA204" s="32"/>
      <c r="AB204" s="48"/>
      <c r="AC204" s="24"/>
      <c r="AD204" s="24"/>
      <c r="AE204" s="24"/>
      <c r="AF204" s="24"/>
      <c r="AG204" s="24"/>
      <c r="AH204" s="24"/>
      <c r="AI204" s="46"/>
    </row>
    <row r="205" spans="1:35" s="28" customFormat="1" ht="18" customHeight="1">
      <c r="A205" s="413" t="s">
        <v>355</v>
      </c>
      <c r="B205" s="285" t="s">
        <v>356</v>
      </c>
      <c r="C205" s="354" t="s">
        <v>27</v>
      </c>
      <c r="D205" s="216" t="s">
        <v>28</v>
      </c>
      <c r="E205" s="355">
        <v>236</v>
      </c>
      <c r="F205" s="177">
        <v>22</v>
      </c>
      <c r="G205" s="287">
        <v>32420</v>
      </c>
      <c r="H205" s="398">
        <v>0</v>
      </c>
      <c r="I205" s="382">
        <v>0</v>
      </c>
      <c r="J205" s="398">
        <v>0</v>
      </c>
      <c r="K205" s="382">
        <v>0</v>
      </c>
      <c r="L205" s="399">
        <v>0</v>
      </c>
      <c r="M205" s="157">
        <v>0</v>
      </c>
      <c r="N205" s="171">
        <f t="shared" si="100"/>
        <v>0</v>
      </c>
      <c r="O205" s="172">
        <f t="shared" si="100"/>
        <v>0</v>
      </c>
      <c r="P205" s="715" t="s">
        <v>514</v>
      </c>
      <c r="Q205" s="303">
        <v>6.3</v>
      </c>
      <c r="R205" s="168">
        <v>0</v>
      </c>
      <c r="S205" s="304" t="s">
        <v>51</v>
      </c>
      <c r="W205" s="55" t="s">
        <v>355</v>
      </c>
      <c r="X205" s="1" t="s">
        <v>356</v>
      </c>
      <c r="Y205" s="23"/>
      <c r="Z205" s="8"/>
      <c r="AA205" s="32"/>
      <c r="AB205" s="8"/>
      <c r="AC205" s="24"/>
      <c r="AD205" s="24"/>
      <c r="AE205" s="24"/>
      <c r="AF205" s="24"/>
      <c r="AG205" s="24"/>
      <c r="AH205" s="24"/>
      <c r="AI205" s="46"/>
    </row>
    <row r="206" spans="1:35" ht="18" customHeight="1">
      <c r="A206" s="413" t="s">
        <v>357</v>
      </c>
      <c r="B206" s="285" t="s">
        <v>358</v>
      </c>
      <c r="C206" s="354" t="s">
        <v>27</v>
      </c>
      <c r="D206" s="216" t="s">
        <v>28</v>
      </c>
      <c r="E206" s="218">
        <v>228</v>
      </c>
      <c r="F206" s="219">
        <v>8</v>
      </c>
      <c r="G206" s="425">
        <v>33635</v>
      </c>
      <c r="H206" s="554">
        <v>0</v>
      </c>
      <c r="I206" s="555">
        <v>0</v>
      </c>
      <c r="J206" s="554">
        <v>0</v>
      </c>
      <c r="K206" s="555">
        <v>0</v>
      </c>
      <c r="L206" s="556">
        <v>0</v>
      </c>
      <c r="M206" s="714">
        <v>0</v>
      </c>
      <c r="N206" s="427">
        <f t="shared" si="100"/>
        <v>0</v>
      </c>
      <c r="O206" s="428">
        <f t="shared" si="100"/>
        <v>0</v>
      </c>
      <c r="P206" s="715" t="s">
        <v>514</v>
      </c>
      <c r="Q206" s="303">
        <v>7.9</v>
      </c>
      <c r="R206" s="168">
        <v>0</v>
      </c>
      <c r="S206" s="304" t="s">
        <v>51</v>
      </c>
      <c r="W206" s="55" t="s">
        <v>357</v>
      </c>
      <c r="X206" s="1" t="s">
        <v>358</v>
      </c>
      <c r="Y206" s="23"/>
      <c r="AA206" s="32"/>
      <c r="AC206" s="24"/>
      <c r="AD206" s="24"/>
      <c r="AE206" s="24"/>
      <c r="AF206" s="24"/>
      <c r="AG206" s="24"/>
      <c r="AH206" s="24"/>
      <c r="AI206" s="46"/>
    </row>
    <row r="207" spans="1:35" ht="18" customHeight="1">
      <c r="A207" s="54" t="s">
        <v>543</v>
      </c>
      <c r="B207" s="716" t="s">
        <v>479</v>
      </c>
      <c r="C207" s="259" t="s">
        <v>480</v>
      </c>
      <c r="D207" s="260" t="s">
        <v>28</v>
      </c>
      <c r="E207" s="717">
        <v>39</v>
      </c>
      <c r="F207" s="718">
        <v>0</v>
      </c>
      <c r="G207" s="719">
        <v>43694</v>
      </c>
      <c r="H207" s="720">
        <v>0</v>
      </c>
      <c r="I207" s="721">
        <v>0</v>
      </c>
      <c r="J207" s="720">
        <v>0</v>
      </c>
      <c r="K207" s="721">
        <v>0</v>
      </c>
      <c r="L207" s="722">
        <v>0</v>
      </c>
      <c r="M207" s="723">
        <v>0</v>
      </c>
      <c r="N207" s="724">
        <f t="shared" si="100"/>
        <v>0</v>
      </c>
      <c r="O207" s="725">
        <f t="shared" si="100"/>
        <v>0</v>
      </c>
      <c r="P207" s="715" t="s">
        <v>514</v>
      </c>
      <c r="Q207" s="166">
        <v>5.7</v>
      </c>
      <c r="R207" s="168">
        <v>0</v>
      </c>
      <c r="S207" s="269" t="s">
        <v>51</v>
      </c>
      <c r="W207" s="54" t="s">
        <v>543</v>
      </c>
      <c r="X207" s="94" t="s">
        <v>479</v>
      </c>
      <c r="Y207" s="23"/>
      <c r="AA207" s="32"/>
      <c r="AC207" s="24"/>
      <c r="AD207" s="24"/>
      <c r="AE207" s="24"/>
      <c r="AF207" s="24"/>
      <c r="AG207" s="24"/>
      <c r="AH207" s="24"/>
      <c r="AI207" s="46"/>
    </row>
    <row r="208" spans="1:35" ht="18" customHeight="1">
      <c r="A208" s="726" t="s">
        <v>359</v>
      </c>
      <c r="B208" s="337" t="s">
        <v>360</v>
      </c>
      <c r="C208" s="388"/>
      <c r="D208" s="389"/>
      <c r="E208" s="438"/>
      <c r="F208" s="430"/>
      <c r="G208" s="660"/>
      <c r="H208" s="727">
        <f>SUM(H209:H210)</f>
        <v>5</v>
      </c>
      <c r="I208" s="728">
        <f>SUM(I209:I210)</f>
        <v>1</v>
      </c>
      <c r="J208" s="727">
        <f>SUM(J209:J210)</f>
        <v>1</v>
      </c>
      <c r="K208" s="728">
        <f t="shared" ref="K208:M208" si="103">SUM(K209:K210)</f>
        <v>1</v>
      </c>
      <c r="L208" s="729">
        <f t="shared" si="103"/>
        <v>10.7</v>
      </c>
      <c r="M208" s="730">
        <f t="shared" si="103"/>
        <v>0.5</v>
      </c>
      <c r="N208" s="729">
        <f t="shared" si="100"/>
        <v>16.7</v>
      </c>
      <c r="O208" s="731">
        <f t="shared" si="100"/>
        <v>2.5</v>
      </c>
      <c r="P208" s="732"/>
      <c r="Q208" s="733">
        <f>SUM(Q209:Q210)</f>
        <v>8.8000000000000007</v>
      </c>
      <c r="R208" s="730">
        <f>SUM(R209:R210)</f>
        <v>7.4</v>
      </c>
      <c r="S208" s="734"/>
      <c r="W208" s="95" t="s">
        <v>359</v>
      </c>
      <c r="X208" s="43" t="s">
        <v>360</v>
      </c>
      <c r="Y208" s="47">
        <f t="shared" ref="Y208:AF208" si="104">+H208</f>
        <v>5</v>
      </c>
      <c r="Z208" s="48">
        <f t="shared" si="104"/>
        <v>1</v>
      </c>
      <c r="AA208" s="32">
        <f t="shared" si="104"/>
        <v>1</v>
      </c>
      <c r="AB208" s="48">
        <f t="shared" si="104"/>
        <v>1</v>
      </c>
      <c r="AC208" s="24">
        <f t="shared" si="104"/>
        <v>10.7</v>
      </c>
      <c r="AD208" s="24">
        <f t="shared" si="104"/>
        <v>0.5</v>
      </c>
      <c r="AE208" s="24">
        <f t="shared" si="104"/>
        <v>16.7</v>
      </c>
      <c r="AF208" s="24">
        <f t="shared" si="104"/>
        <v>2.5</v>
      </c>
      <c r="AG208" s="24"/>
      <c r="AH208" s="24">
        <f>+Q208</f>
        <v>8.8000000000000007</v>
      </c>
      <c r="AI208" s="46">
        <f>+R208</f>
        <v>7.4</v>
      </c>
    </row>
    <row r="209" spans="1:35" s="104" customFormat="1" ht="18" customHeight="1">
      <c r="A209" s="735" t="s">
        <v>442</v>
      </c>
      <c r="B209" s="736" t="s">
        <v>361</v>
      </c>
      <c r="C209" s="737" t="s">
        <v>20</v>
      </c>
      <c r="D209" s="198" t="s">
        <v>28</v>
      </c>
      <c r="E209" s="176">
        <v>1275</v>
      </c>
      <c r="F209" s="738">
        <v>70</v>
      </c>
      <c r="G209" s="739">
        <v>30453</v>
      </c>
      <c r="H209" s="740">
        <v>5</v>
      </c>
      <c r="I209" s="741">
        <v>1</v>
      </c>
      <c r="J209" s="740">
        <v>1</v>
      </c>
      <c r="K209" s="741">
        <v>1</v>
      </c>
      <c r="L209" s="196">
        <v>10.7</v>
      </c>
      <c r="M209" s="197">
        <v>0.5</v>
      </c>
      <c r="N209" s="742">
        <f>+H209+J209+L209</f>
        <v>16.7</v>
      </c>
      <c r="O209" s="743">
        <f>+I209+K209+M209</f>
        <v>2.5</v>
      </c>
      <c r="P209" s="744" t="s">
        <v>34</v>
      </c>
      <c r="Q209" s="745">
        <v>0</v>
      </c>
      <c r="R209" s="168">
        <v>0</v>
      </c>
      <c r="S209" s="304"/>
      <c r="W209" s="96" t="s">
        <v>442</v>
      </c>
      <c r="X209" s="97" t="s">
        <v>361</v>
      </c>
      <c r="Y209" s="98"/>
      <c r="Z209" s="99"/>
      <c r="AA209" s="100"/>
      <c r="AB209" s="99"/>
      <c r="AC209" s="101"/>
      <c r="AD209" s="101"/>
      <c r="AE209" s="101"/>
      <c r="AF209" s="101"/>
      <c r="AG209" s="101"/>
      <c r="AH209" s="102"/>
      <c r="AI209" s="103"/>
    </row>
    <row r="210" spans="1:35" s="106" customFormat="1" ht="18" customHeight="1">
      <c r="A210" s="746" t="s">
        <v>441</v>
      </c>
      <c r="B210" s="736" t="s">
        <v>362</v>
      </c>
      <c r="C210" s="737" t="s">
        <v>20</v>
      </c>
      <c r="D210" s="198" t="s">
        <v>28</v>
      </c>
      <c r="E210" s="218">
        <v>1231</v>
      </c>
      <c r="F210" s="747">
        <v>101</v>
      </c>
      <c r="G210" s="748">
        <v>36617</v>
      </c>
      <c r="H210" s="749">
        <v>0</v>
      </c>
      <c r="I210" s="750">
        <v>0</v>
      </c>
      <c r="J210" s="749">
        <v>0</v>
      </c>
      <c r="K210" s="750">
        <v>0</v>
      </c>
      <c r="L210" s="751">
        <v>0</v>
      </c>
      <c r="M210" s="752">
        <v>0</v>
      </c>
      <c r="N210" s="753">
        <f t="shared" ref="N210:O210" si="105">+H210+J210+L210</f>
        <v>0</v>
      </c>
      <c r="O210" s="754">
        <f t="shared" si="105"/>
        <v>0</v>
      </c>
      <c r="P210" s="744" t="s">
        <v>34</v>
      </c>
      <c r="Q210" s="745">
        <v>8.8000000000000007</v>
      </c>
      <c r="R210" s="168">
        <v>7.4</v>
      </c>
      <c r="S210" s="304" t="s">
        <v>51</v>
      </c>
      <c r="W210" s="105" t="s">
        <v>441</v>
      </c>
      <c r="X210" s="97" t="s">
        <v>362</v>
      </c>
      <c r="Y210" s="98"/>
      <c r="Z210" s="99"/>
      <c r="AA210" s="100"/>
      <c r="AB210" s="99"/>
      <c r="AC210" s="101"/>
      <c r="AD210" s="101"/>
      <c r="AE210" s="101"/>
      <c r="AF210" s="101"/>
      <c r="AG210" s="101"/>
      <c r="AH210" s="102"/>
      <c r="AI210" s="103"/>
    </row>
    <row r="211" spans="1:35" s="28" customFormat="1" ht="18" customHeight="1">
      <c r="A211" s="471" t="s">
        <v>363</v>
      </c>
      <c r="B211" s="472" t="s">
        <v>364</v>
      </c>
      <c r="C211" s="388"/>
      <c r="D211" s="389"/>
      <c r="E211" s="438"/>
      <c r="F211" s="430"/>
      <c r="G211" s="660"/>
      <c r="H211" s="661">
        <f>SUM(H212:H215)</f>
        <v>0</v>
      </c>
      <c r="I211" s="662">
        <f t="shared" ref="I211:M211" si="106">SUM(I212:I215)</f>
        <v>0</v>
      </c>
      <c r="J211" s="661">
        <f t="shared" si="106"/>
        <v>0</v>
      </c>
      <c r="K211" s="662">
        <f t="shared" si="106"/>
        <v>0</v>
      </c>
      <c r="L211" s="661">
        <f t="shared" si="106"/>
        <v>0</v>
      </c>
      <c r="M211" s="755">
        <f t="shared" si="106"/>
        <v>0</v>
      </c>
      <c r="N211" s="376">
        <f t="shared" ref="N211:O219" si="107">+H211+J211+L211</f>
        <v>0</v>
      </c>
      <c r="O211" s="477">
        <f t="shared" si="107"/>
        <v>0</v>
      </c>
      <c r="P211" s="665"/>
      <c r="Q211" s="756">
        <f>SUM(Q212:Q215)</f>
        <v>38</v>
      </c>
      <c r="R211" s="757">
        <f>SUM(R212:R215)</f>
        <v>18</v>
      </c>
      <c r="S211" s="666"/>
      <c r="W211" s="52" t="s">
        <v>363</v>
      </c>
      <c r="X211" s="4" t="s">
        <v>364</v>
      </c>
      <c r="Y211" s="23">
        <f t="shared" ref="Y211:AF211" si="108">+H211</f>
        <v>0</v>
      </c>
      <c r="Z211" s="8">
        <f t="shared" si="108"/>
        <v>0</v>
      </c>
      <c r="AA211" s="32">
        <f t="shared" si="108"/>
        <v>0</v>
      </c>
      <c r="AB211" s="8">
        <f t="shared" si="108"/>
        <v>0</v>
      </c>
      <c r="AC211" s="24">
        <f t="shared" si="108"/>
        <v>0</v>
      </c>
      <c r="AD211" s="24">
        <f t="shared" si="108"/>
        <v>0</v>
      </c>
      <c r="AE211" s="24">
        <f t="shared" si="108"/>
        <v>0</v>
      </c>
      <c r="AF211" s="24">
        <f t="shared" si="108"/>
        <v>0</v>
      </c>
      <c r="AG211" s="24"/>
      <c r="AH211" s="24">
        <f>+Q211</f>
        <v>38</v>
      </c>
      <c r="AI211" s="46">
        <f>+R211</f>
        <v>18</v>
      </c>
    </row>
    <row r="212" spans="1:35" s="28" customFormat="1" ht="18" customHeight="1">
      <c r="A212" s="92" t="s">
        <v>365</v>
      </c>
      <c r="B212" s="271" t="s">
        <v>366</v>
      </c>
      <c r="C212" s="272" t="s">
        <v>20</v>
      </c>
      <c r="D212" s="216" t="s">
        <v>28</v>
      </c>
      <c r="E212" s="176">
        <v>2271</v>
      </c>
      <c r="F212" s="177">
        <v>138</v>
      </c>
      <c r="G212" s="273">
        <v>36312</v>
      </c>
      <c r="H212" s="758">
        <v>0</v>
      </c>
      <c r="I212" s="759">
        <v>0</v>
      </c>
      <c r="J212" s="758">
        <v>0</v>
      </c>
      <c r="K212" s="759">
        <v>0</v>
      </c>
      <c r="L212" s="760">
        <v>0</v>
      </c>
      <c r="M212" s="183">
        <v>0</v>
      </c>
      <c r="N212" s="761">
        <f t="shared" si="107"/>
        <v>0</v>
      </c>
      <c r="O212" s="762">
        <f t="shared" si="107"/>
        <v>0</v>
      </c>
      <c r="P212" s="281" t="s">
        <v>95</v>
      </c>
      <c r="Q212" s="159">
        <v>25</v>
      </c>
      <c r="R212" s="165">
        <v>11</v>
      </c>
      <c r="S212" s="283" t="s">
        <v>141</v>
      </c>
      <c r="W212" s="55" t="s">
        <v>365</v>
      </c>
      <c r="X212" s="1" t="s">
        <v>366</v>
      </c>
      <c r="Y212" s="23"/>
      <c r="Z212" s="8"/>
      <c r="AA212" s="32"/>
      <c r="AB212" s="8"/>
      <c r="AC212" s="24"/>
      <c r="AD212" s="24"/>
      <c r="AE212" s="24"/>
      <c r="AF212" s="24"/>
      <c r="AG212" s="24"/>
      <c r="AH212" s="24"/>
      <c r="AI212" s="46"/>
    </row>
    <row r="213" spans="1:35" ht="18" customHeight="1">
      <c r="A213" s="54" t="s">
        <v>367</v>
      </c>
      <c r="B213" s="258" t="s">
        <v>368</v>
      </c>
      <c r="C213" s="259" t="s">
        <v>60</v>
      </c>
      <c r="D213" s="260" t="s">
        <v>28</v>
      </c>
      <c r="E213" s="261">
        <v>507</v>
      </c>
      <c r="F213" s="262">
        <v>28</v>
      </c>
      <c r="G213" s="263">
        <v>33596</v>
      </c>
      <c r="H213" s="758">
        <v>0</v>
      </c>
      <c r="I213" s="759">
        <v>0</v>
      </c>
      <c r="J213" s="758">
        <v>0</v>
      </c>
      <c r="K213" s="759">
        <v>0</v>
      </c>
      <c r="L213" s="760">
        <v>0</v>
      </c>
      <c r="M213" s="183">
        <v>0</v>
      </c>
      <c r="N213" s="761">
        <f t="shared" si="107"/>
        <v>0</v>
      </c>
      <c r="O213" s="762">
        <f t="shared" si="107"/>
        <v>0</v>
      </c>
      <c r="P213" s="281" t="s">
        <v>95</v>
      </c>
      <c r="Q213" s="166">
        <v>13</v>
      </c>
      <c r="R213" s="165">
        <v>7</v>
      </c>
      <c r="S213" s="283" t="s">
        <v>141</v>
      </c>
      <c r="W213" s="54" t="s">
        <v>367</v>
      </c>
      <c r="X213" s="30" t="s">
        <v>368</v>
      </c>
      <c r="Y213" s="47"/>
      <c r="Z213" s="48"/>
      <c r="AA213" s="32"/>
      <c r="AB213" s="48"/>
      <c r="AC213" s="24"/>
      <c r="AD213" s="24"/>
      <c r="AE213" s="24"/>
      <c r="AF213" s="24"/>
      <c r="AG213" s="24"/>
      <c r="AH213" s="24"/>
      <c r="AI213" s="46"/>
    </row>
    <row r="214" spans="1:35" ht="18" customHeight="1">
      <c r="A214" s="92" t="s">
        <v>369</v>
      </c>
      <c r="B214" s="271" t="s">
        <v>370</v>
      </c>
      <c r="C214" s="272" t="s">
        <v>60</v>
      </c>
      <c r="D214" s="216" t="s">
        <v>28</v>
      </c>
      <c r="E214" s="176">
        <v>187</v>
      </c>
      <c r="F214" s="177">
        <v>14</v>
      </c>
      <c r="G214" s="273">
        <v>31898</v>
      </c>
      <c r="H214" s="758">
        <v>0</v>
      </c>
      <c r="I214" s="759">
        <v>0</v>
      </c>
      <c r="J214" s="758">
        <v>0</v>
      </c>
      <c r="K214" s="759">
        <v>0</v>
      </c>
      <c r="L214" s="760">
        <v>0</v>
      </c>
      <c r="M214" s="183">
        <v>0</v>
      </c>
      <c r="N214" s="761">
        <f t="shared" si="107"/>
        <v>0</v>
      </c>
      <c r="O214" s="762">
        <f t="shared" si="107"/>
        <v>0</v>
      </c>
      <c r="P214" s="281" t="s">
        <v>95</v>
      </c>
      <c r="Q214" s="963" t="s">
        <v>371</v>
      </c>
      <c r="R214" s="964"/>
      <c r="S214" s="283" t="s">
        <v>141</v>
      </c>
      <c r="W214" s="55" t="s">
        <v>369</v>
      </c>
      <c r="X214" s="1" t="s">
        <v>370</v>
      </c>
      <c r="Y214" s="47"/>
      <c r="Z214" s="48"/>
      <c r="AA214" s="32"/>
      <c r="AB214" s="48"/>
      <c r="AC214" s="24"/>
      <c r="AD214" s="24"/>
      <c r="AE214" s="24"/>
      <c r="AF214" s="24"/>
      <c r="AG214" s="24"/>
      <c r="AH214" s="24"/>
      <c r="AI214" s="46"/>
    </row>
    <row r="215" spans="1:35" ht="18" customHeight="1">
      <c r="A215" s="550" t="s">
        <v>372</v>
      </c>
      <c r="B215" s="271" t="s">
        <v>373</v>
      </c>
      <c r="C215" s="272" t="s">
        <v>60</v>
      </c>
      <c r="D215" s="216" t="s">
        <v>28</v>
      </c>
      <c r="E215" s="218">
        <v>100</v>
      </c>
      <c r="F215" s="763">
        <v>6</v>
      </c>
      <c r="G215" s="551">
        <v>37821</v>
      </c>
      <c r="H215" s="758">
        <v>0</v>
      </c>
      <c r="I215" s="759">
        <v>0</v>
      </c>
      <c r="J215" s="758">
        <v>0</v>
      </c>
      <c r="K215" s="759">
        <v>0</v>
      </c>
      <c r="L215" s="760">
        <v>0</v>
      </c>
      <c r="M215" s="183">
        <v>0</v>
      </c>
      <c r="N215" s="761">
        <f t="shared" si="107"/>
        <v>0</v>
      </c>
      <c r="O215" s="762">
        <f t="shared" si="107"/>
        <v>0</v>
      </c>
      <c r="P215" s="281" t="s">
        <v>95</v>
      </c>
      <c r="Q215" s="963" t="s">
        <v>374</v>
      </c>
      <c r="R215" s="964"/>
      <c r="S215" s="283" t="s">
        <v>141</v>
      </c>
      <c r="W215" s="57" t="s">
        <v>372</v>
      </c>
      <c r="X215" s="1" t="s">
        <v>373</v>
      </c>
      <c r="Y215" s="23"/>
      <c r="AA215" s="32"/>
      <c r="AC215" s="24"/>
      <c r="AD215" s="24"/>
      <c r="AE215" s="24"/>
      <c r="AF215" s="24"/>
      <c r="AG215" s="24"/>
      <c r="AH215" s="24"/>
      <c r="AI215" s="46"/>
    </row>
    <row r="216" spans="1:35" s="78" customFormat="1" ht="18" customHeight="1">
      <c r="A216" s="562" t="s">
        <v>481</v>
      </c>
      <c r="B216" s="563" t="s">
        <v>482</v>
      </c>
      <c r="C216" s="564"/>
      <c r="D216" s="565"/>
      <c r="E216" s="566"/>
      <c r="F216" s="567"/>
      <c r="G216" s="568"/>
      <c r="H216" s="764">
        <f>SUM(H217:H218)</f>
        <v>8</v>
      </c>
      <c r="I216" s="765">
        <f t="shared" ref="I216:M216" si="109">SUM(I217:I218)</f>
        <v>3</v>
      </c>
      <c r="J216" s="764">
        <f t="shared" si="109"/>
        <v>0</v>
      </c>
      <c r="K216" s="765">
        <f t="shared" si="109"/>
        <v>0</v>
      </c>
      <c r="L216" s="676">
        <f t="shared" si="109"/>
        <v>28</v>
      </c>
      <c r="M216" s="766">
        <f t="shared" si="109"/>
        <v>28</v>
      </c>
      <c r="N216" s="571">
        <f t="shared" si="107"/>
        <v>36</v>
      </c>
      <c r="O216" s="573">
        <f t="shared" si="107"/>
        <v>31</v>
      </c>
      <c r="P216" s="574"/>
      <c r="Q216" s="678"/>
      <c r="R216" s="766"/>
      <c r="S216" s="576"/>
      <c r="W216" s="107" t="s">
        <v>481</v>
      </c>
      <c r="X216" s="108" t="s">
        <v>482</v>
      </c>
      <c r="Y216" s="73">
        <f t="shared" ref="Y216:AF216" si="110">+H216</f>
        <v>8</v>
      </c>
      <c r="Z216" s="74">
        <f t="shared" si="110"/>
        <v>3</v>
      </c>
      <c r="AA216" s="75">
        <f t="shared" si="110"/>
        <v>0</v>
      </c>
      <c r="AB216" s="74">
        <f t="shared" si="110"/>
        <v>0</v>
      </c>
      <c r="AC216" s="76">
        <f t="shared" si="110"/>
        <v>28</v>
      </c>
      <c r="AD216" s="76">
        <f t="shared" si="110"/>
        <v>28</v>
      </c>
      <c r="AE216" s="76">
        <f t="shared" si="110"/>
        <v>36</v>
      </c>
      <c r="AF216" s="76">
        <f t="shared" si="110"/>
        <v>31</v>
      </c>
      <c r="AG216" s="76"/>
      <c r="AH216" s="76">
        <f>+Q216</f>
        <v>0</v>
      </c>
      <c r="AI216" s="77">
        <f>+R216</f>
        <v>0</v>
      </c>
    </row>
    <row r="217" spans="1:35" s="78" customFormat="1" ht="18" customHeight="1">
      <c r="A217" s="767" t="s">
        <v>375</v>
      </c>
      <c r="B217" s="578" t="s">
        <v>482</v>
      </c>
      <c r="C217" s="579" t="s">
        <v>455</v>
      </c>
      <c r="D217" s="580" t="s">
        <v>458</v>
      </c>
      <c r="E217" s="685">
        <v>1694</v>
      </c>
      <c r="F217" s="686">
        <v>65</v>
      </c>
      <c r="G217" s="768">
        <v>30530</v>
      </c>
      <c r="H217" s="687">
        <v>6</v>
      </c>
      <c r="I217" s="769">
        <v>2</v>
      </c>
      <c r="J217" s="687">
        <v>0</v>
      </c>
      <c r="K217" s="769">
        <v>0</v>
      </c>
      <c r="L217" s="689">
        <v>18.8</v>
      </c>
      <c r="M217" s="770">
        <v>18.8</v>
      </c>
      <c r="N217" s="691">
        <f t="shared" si="107"/>
        <v>24.8</v>
      </c>
      <c r="O217" s="692">
        <f t="shared" si="107"/>
        <v>20.8</v>
      </c>
      <c r="P217" s="584" t="s">
        <v>567</v>
      </c>
      <c r="Q217" s="771"/>
      <c r="R217" s="772"/>
      <c r="S217" s="773"/>
      <c r="W217" s="109" t="s">
        <v>375</v>
      </c>
      <c r="X217" s="110" t="s">
        <v>483</v>
      </c>
      <c r="Y217" s="73"/>
      <c r="Z217" s="74"/>
      <c r="AA217" s="75"/>
      <c r="AB217" s="74"/>
      <c r="AC217" s="76"/>
      <c r="AD217" s="76"/>
      <c r="AE217" s="76"/>
      <c r="AF217" s="76"/>
      <c r="AG217" s="76"/>
      <c r="AH217" s="76"/>
      <c r="AI217" s="77"/>
    </row>
    <row r="218" spans="1:35" s="78" customFormat="1" ht="18" customHeight="1">
      <c r="A218" s="767" t="s">
        <v>376</v>
      </c>
      <c r="B218" s="578" t="s">
        <v>484</v>
      </c>
      <c r="C218" s="579" t="s">
        <v>568</v>
      </c>
      <c r="D218" s="580" t="s">
        <v>569</v>
      </c>
      <c r="E218" s="685">
        <v>581</v>
      </c>
      <c r="F218" s="686">
        <v>58</v>
      </c>
      <c r="G218" s="768">
        <v>42677</v>
      </c>
      <c r="H218" s="687">
        <v>2</v>
      </c>
      <c r="I218" s="769">
        <v>1</v>
      </c>
      <c r="J218" s="687">
        <v>0</v>
      </c>
      <c r="K218" s="769">
        <v>0</v>
      </c>
      <c r="L218" s="689">
        <v>9.1999999999999993</v>
      </c>
      <c r="M218" s="770">
        <v>9.1999999999999993</v>
      </c>
      <c r="N218" s="691">
        <f t="shared" si="107"/>
        <v>11.2</v>
      </c>
      <c r="O218" s="692">
        <f t="shared" si="107"/>
        <v>10.199999999999999</v>
      </c>
      <c r="P218" s="584" t="s">
        <v>570</v>
      </c>
      <c r="Q218" s="771"/>
      <c r="R218" s="772"/>
      <c r="S218" s="773"/>
      <c r="W218" s="109" t="s">
        <v>376</v>
      </c>
      <c r="X218" s="110" t="s">
        <v>484</v>
      </c>
      <c r="Y218" s="73"/>
      <c r="Z218" s="74"/>
      <c r="AA218" s="75"/>
      <c r="AB218" s="74"/>
      <c r="AC218" s="76"/>
      <c r="AD218" s="76"/>
      <c r="AE218" s="76"/>
      <c r="AF218" s="76"/>
      <c r="AG218" s="76"/>
      <c r="AH218" s="76"/>
      <c r="AI218" s="77"/>
    </row>
    <row r="219" spans="1:35" s="53" customFormat="1" ht="18" customHeight="1">
      <c r="A219" s="471" t="s">
        <v>377</v>
      </c>
      <c r="B219" s="367" t="s">
        <v>378</v>
      </c>
      <c r="C219" s="388"/>
      <c r="D219" s="389"/>
      <c r="E219" s="438"/>
      <c r="F219" s="430"/>
      <c r="G219" s="660"/>
      <c r="H219" s="431">
        <f>SUM(H220:H223)</f>
        <v>9</v>
      </c>
      <c r="I219" s="432">
        <f t="shared" ref="I219:M219" si="111">SUM(I220:I223)</f>
        <v>4</v>
      </c>
      <c r="J219" s="431">
        <f t="shared" si="111"/>
        <v>0</v>
      </c>
      <c r="K219" s="774">
        <f t="shared" si="111"/>
        <v>0</v>
      </c>
      <c r="L219" s="775">
        <f t="shared" si="111"/>
        <v>7</v>
      </c>
      <c r="M219" s="664">
        <f t="shared" si="111"/>
        <v>0</v>
      </c>
      <c r="N219" s="433">
        <f t="shared" si="107"/>
        <v>16</v>
      </c>
      <c r="O219" s="377">
        <f>+I219+K219+M219</f>
        <v>4</v>
      </c>
      <c r="P219" s="423"/>
      <c r="Q219" s="439"/>
      <c r="R219" s="664"/>
      <c r="S219" s="352"/>
      <c r="W219" s="52" t="s">
        <v>377</v>
      </c>
      <c r="X219" s="4" t="s">
        <v>378</v>
      </c>
      <c r="Y219" s="23">
        <f t="shared" ref="Y219:AF219" si="112">+H219</f>
        <v>9</v>
      </c>
      <c r="Z219" s="8">
        <f t="shared" si="112"/>
        <v>4</v>
      </c>
      <c r="AA219" s="32">
        <f t="shared" si="112"/>
        <v>0</v>
      </c>
      <c r="AB219" s="8">
        <f t="shared" si="112"/>
        <v>0</v>
      </c>
      <c r="AC219" s="24">
        <f t="shared" si="112"/>
        <v>7</v>
      </c>
      <c r="AD219" s="24">
        <f t="shared" si="112"/>
        <v>0</v>
      </c>
      <c r="AE219" s="24">
        <f t="shared" si="112"/>
        <v>16</v>
      </c>
      <c r="AF219" s="24">
        <f t="shared" si="112"/>
        <v>4</v>
      </c>
      <c r="AG219" s="24"/>
      <c r="AH219" s="24">
        <f>+Q219</f>
        <v>0</v>
      </c>
      <c r="AI219" s="46">
        <f>+R219</f>
        <v>0</v>
      </c>
    </row>
    <row r="220" spans="1:35" s="28" customFormat="1" ht="18" customHeight="1">
      <c r="A220" s="92" t="s">
        <v>379</v>
      </c>
      <c r="B220" s="56" t="s">
        <v>380</v>
      </c>
      <c r="C220" s="354" t="s">
        <v>20</v>
      </c>
      <c r="D220" s="216" t="s">
        <v>21</v>
      </c>
      <c r="E220" s="176">
        <v>1811</v>
      </c>
      <c r="F220" s="177">
        <v>94</v>
      </c>
      <c r="G220" s="523">
        <v>29016</v>
      </c>
      <c r="H220" s="554">
        <v>9</v>
      </c>
      <c r="I220" s="555">
        <v>4</v>
      </c>
      <c r="J220" s="554">
        <v>0</v>
      </c>
      <c r="K220" s="555">
        <v>0</v>
      </c>
      <c r="L220" s="556">
        <v>7</v>
      </c>
      <c r="M220" s="224" t="s">
        <v>43</v>
      </c>
      <c r="N220" s="427">
        <f t="shared" ref="N220:N223" si="113">+H220+J220+L220</f>
        <v>16</v>
      </c>
      <c r="O220" s="428">
        <f>+I220+K220</f>
        <v>4</v>
      </c>
      <c r="P220" s="302" t="s">
        <v>22</v>
      </c>
      <c r="Q220" s="303"/>
      <c r="R220" s="229"/>
      <c r="S220" s="304"/>
      <c r="W220" s="55" t="s">
        <v>379</v>
      </c>
      <c r="X220" s="1" t="s">
        <v>380</v>
      </c>
      <c r="Y220" s="23"/>
      <c r="Z220" s="8"/>
      <c r="AA220" s="32"/>
      <c r="AB220" s="8"/>
      <c r="AC220" s="24"/>
      <c r="AD220" s="24"/>
      <c r="AE220" s="24"/>
      <c r="AF220" s="24"/>
      <c r="AG220" s="24"/>
      <c r="AH220" s="24"/>
      <c r="AI220" s="25"/>
    </row>
    <row r="221" spans="1:35" s="28" customFormat="1" ht="18" customHeight="1">
      <c r="A221" s="92" t="s">
        <v>381</v>
      </c>
      <c r="B221" s="56" t="s">
        <v>382</v>
      </c>
      <c r="C221" s="354" t="s">
        <v>60</v>
      </c>
      <c r="D221" s="216" t="s">
        <v>28</v>
      </c>
      <c r="E221" s="176">
        <v>25</v>
      </c>
      <c r="F221" s="177">
        <v>8</v>
      </c>
      <c r="G221" s="523">
        <v>28095</v>
      </c>
      <c r="H221" s="398">
        <v>0</v>
      </c>
      <c r="I221" s="382">
        <v>0</v>
      </c>
      <c r="J221" s="398">
        <v>0</v>
      </c>
      <c r="K221" s="382">
        <v>0</v>
      </c>
      <c r="L221" s="399">
        <v>0</v>
      </c>
      <c r="M221" s="224">
        <v>0</v>
      </c>
      <c r="N221" s="171">
        <f t="shared" si="113"/>
        <v>0</v>
      </c>
      <c r="O221" s="172">
        <f>+I221+K221+M221</f>
        <v>0</v>
      </c>
      <c r="P221" s="302" t="s">
        <v>22</v>
      </c>
      <c r="Q221" s="303"/>
      <c r="R221" s="229"/>
      <c r="S221" s="304"/>
      <c r="W221" s="55" t="s">
        <v>381</v>
      </c>
      <c r="X221" s="1" t="s">
        <v>382</v>
      </c>
      <c r="Y221" s="47"/>
      <c r="Z221" s="48"/>
      <c r="AA221" s="32"/>
      <c r="AB221" s="48"/>
      <c r="AC221" s="24"/>
      <c r="AD221" s="24"/>
      <c r="AE221" s="24"/>
      <c r="AF221" s="24"/>
      <c r="AG221" s="24"/>
      <c r="AH221" s="24"/>
      <c r="AI221" s="25"/>
    </row>
    <row r="222" spans="1:35" s="28" customFormat="1" ht="18" customHeight="1">
      <c r="A222" s="776" t="s">
        <v>383</v>
      </c>
      <c r="B222" s="777" t="s">
        <v>384</v>
      </c>
      <c r="C222" s="321" t="s">
        <v>60</v>
      </c>
      <c r="D222" s="322" t="s">
        <v>28</v>
      </c>
      <c r="E222" s="778">
        <v>128</v>
      </c>
      <c r="F222" s="779">
        <v>20</v>
      </c>
      <c r="G222" s="780">
        <v>29526</v>
      </c>
      <c r="H222" s="781">
        <v>0</v>
      </c>
      <c r="I222" s="782">
        <v>0</v>
      </c>
      <c r="J222" s="781">
        <v>0</v>
      </c>
      <c r="K222" s="782">
        <v>0</v>
      </c>
      <c r="L222" s="328">
        <v>0</v>
      </c>
      <c r="M222" s="224">
        <v>0</v>
      </c>
      <c r="N222" s="330">
        <f t="shared" si="113"/>
        <v>0</v>
      </c>
      <c r="O222" s="331">
        <f>+I222+K222+M222</f>
        <v>0</v>
      </c>
      <c r="P222" s="302" t="s">
        <v>22</v>
      </c>
      <c r="Q222" s="245"/>
      <c r="R222" s="334"/>
      <c r="S222" s="304"/>
      <c r="W222" s="111" t="s">
        <v>383</v>
      </c>
      <c r="X222" s="112" t="s">
        <v>384</v>
      </c>
      <c r="Y222" s="47"/>
      <c r="Z222" s="48"/>
      <c r="AA222" s="32"/>
      <c r="AB222" s="48"/>
      <c r="AC222" s="24"/>
      <c r="AD222" s="24"/>
      <c r="AE222" s="24"/>
      <c r="AF222" s="24"/>
      <c r="AG222" s="24"/>
      <c r="AH222" s="24"/>
      <c r="AI222" s="25"/>
    </row>
    <row r="223" spans="1:35" s="28" customFormat="1" ht="18" customHeight="1" thickBot="1">
      <c r="A223" s="92" t="s">
        <v>385</v>
      </c>
      <c r="B223" s="783" t="s">
        <v>386</v>
      </c>
      <c r="C223" s="354" t="s">
        <v>60</v>
      </c>
      <c r="D223" s="216" t="s">
        <v>28</v>
      </c>
      <c r="E223" s="176">
        <v>37</v>
      </c>
      <c r="F223" s="177">
        <v>8</v>
      </c>
      <c r="G223" s="523">
        <v>29162</v>
      </c>
      <c r="H223" s="398">
        <v>0</v>
      </c>
      <c r="I223" s="382">
        <v>0</v>
      </c>
      <c r="J223" s="398">
        <v>0</v>
      </c>
      <c r="K223" s="382">
        <v>0</v>
      </c>
      <c r="L223" s="399">
        <v>0</v>
      </c>
      <c r="M223" s="224">
        <v>0</v>
      </c>
      <c r="N223" s="171">
        <f t="shared" si="113"/>
        <v>0</v>
      </c>
      <c r="O223" s="172">
        <f>+I223+K223+M223</f>
        <v>0</v>
      </c>
      <c r="P223" s="302" t="s">
        <v>22</v>
      </c>
      <c r="Q223" s="303"/>
      <c r="R223" s="229"/>
      <c r="S223" s="304"/>
      <c r="W223" s="111" t="s">
        <v>385</v>
      </c>
      <c r="X223" s="112" t="s">
        <v>386</v>
      </c>
      <c r="Y223" s="23"/>
      <c r="Z223" s="8"/>
      <c r="AA223" s="32"/>
      <c r="AB223" s="8"/>
      <c r="AC223" s="24"/>
      <c r="AD223" s="24"/>
      <c r="AE223" s="24"/>
      <c r="AF223" s="24"/>
      <c r="AG223" s="24"/>
      <c r="AH223" s="24"/>
      <c r="AI223" s="25"/>
    </row>
    <row r="224" spans="1:35" ht="18" customHeight="1" thickBot="1">
      <c r="A224" s="934" t="s">
        <v>387</v>
      </c>
      <c r="B224" s="961"/>
      <c r="C224" s="213"/>
      <c r="D224" s="214"/>
      <c r="E224" s="248"/>
      <c r="F224" s="784"/>
      <c r="G224" s="250"/>
      <c r="H224" s="149">
        <f t="shared" ref="H224:O224" si="114">+Y224</f>
        <v>633.70000000000005</v>
      </c>
      <c r="I224" s="150">
        <f t="shared" si="114"/>
        <v>336.8</v>
      </c>
      <c r="J224" s="149">
        <f t="shared" si="114"/>
        <v>35</v>
      </c>
      <c r="K224" s="150">
        <f t="shared" si="114"/>
        <v>6</v>
      </c>
      <c r="L224" s="144">
        <f t="shared" si="114"/>
        <v>381.19</v>
      </c>
      <c r="M224" s="145">
        <f t="shared" si="114"/>
        <v>164.67000000000002</v>
      </c>
      <c r="N224" s="144">
        <f t="shared" si="114"/>
        <v>1049.8900000000001</v>
      </c>
      <c r="O224" s="145">
        <f t="shared" si="114"/>
        <v>507.46999999999997</v>
      </c>
      <c r="P224" s="785"/>
      <c r="Q224" s="151">
        <f>+AH224</f>
        <v>1117.5986666666665</v>
      </c>
      <c r="R224" s="151">
        <f>+AI224</f>
        <v>648.32716308243721</v>
      </c>
      <c r="S224" s="257"/>
      <c r="W224" s="934" t="s">
        <v>387</v>
      </c>
      <c r="X224" s="935"/>
      <c r="Y224" s="113">
        <f t="shared" ref="Y224:AF224" si="115">SUM(Y17:Y223)</f>
        <v>633.70000000000005</v>
      </c>
      <c r="Z224" s="114">
        <f t="shared" si="115"/>
        <v>336.8</v>
      </c>
      <c r="AA224" s="115">
        <f t="shared" si="115"/>
        <v>35</v>
      </c>
      <c r="AB224" s="116">
        <f t="shared" si="115"/>
        <v>6</v>
      </c>
      <c r="AC224" s="117">
        <f t="shared" si="115"/>
        <v>381.19</v>
      </c>
      <c r="AD224" s="117">
        <f t="shared" si="115"/>
        <v>164.67000000000002</v>
      </c>
      <c r="AE224" s="117">
        <f t="shared" si="115"/>
        <v>1049.8900000000001</v>
      </c>
      <c r="AF224" s="117">
        <f t="shared" si="115"/>
        <v>507.46999999999997</v>
      </c>
      <c r="AG224" s="117"/>
      <c r="AH224" s="117">
        <f>SUM(AH17:AH223)</f>
        <v>1117.5986666666665</v>
      </c>
      <c r="AI224" s="118">
        <f>SUM(AI17:AI223)</f>
        <v>648.32716308243721</v>
      </c>
    </row>
    <row r="225" spans="1:35" ht="18" customHeight="1">
      <c r="A225" s="726" t="s">
        <v>388</v>
      </c>
      <c r="B225" s="337" t="s">
        <v>389</v>
      </c>
      <c r="C225" s="786"/>
      <c r="D225" s="787"/>
      <c r="E225" s="788"/>
      <c r="F225" s="789"/>
      <c r="G225" s="790"/>
      <c r="H225" s="727">
        <f>SUM(H226:H227)</f>
        <v>0</v>
      </c>
      <c r="I225" s="728">
        <f t="shared" ref="I225:M225" si="116">SUM(I226:I227)</f>
        <v>0</v>
      </c>
      <c r="J225" s="727">
        <f t="shared" si="116"/>
        <v>0</v>
      </c>
      <c r="K225" s="728">
        <f t="shared" si="116"/>
        <v>0</v>
      </c>
      <c r="L225" s="729">
        <f t="shared" si="116"/>
        <v>0</v>
      </c>
      <c r="M225" s="730">
        <f t="shared" si="116"/>
        <v>0</v>
      </c>
      <c r="N225" s="729">
        <f t="shared" ref="N225:O231" si="117">+H225+J225+L225</f>
        <v>0</v>
      </c>
      <c r="O225" s="731">
        <f t="shared" si="117"/>
        <v>0</v>
      </c>
      <c r="P225" s="791"/>
      <c r="Q225" s="733">
        <f>SUM(Q226:Q227)</f>
        <v>14.1</v>
      </c>
      <c r="R225" s="730">
        <f>SUM(R226:R227)</f>
        <v>11.5</v>
      </c>
      <c r="S225" s="520"/>
      <c r="W225" s="95" t="s">
        <v>388</v>
      </c>
      <c r="X225" s="43" t="s">
        <v>389</v>
      </c>
      <c r="Y225" s="47">
        <f t="shared" ref="Y225:AF225" si="118">+H225</f>
        <v>0</v>
      </c>
      <c r="Z225" s="48">
        <f t="shared" si="118"/>
        <v>0</v>
      </c>
      <c r="AA225" s="32">
        <f t="shared" si="118"/>
        <v>0</v>
      </c>
      <c r="AB225" s="48">
        <f t="shared" si="118"/>
        <v>0</v>
      </c>
      <c r="AC225" s="24">
        <f t="shared" si="118"/>
        <v>0</v>
      </c>
      <c r="AD225" s="24">
        <f t="shared" si="118"/>
        <v>0</v>
      </c>
      <c r="AE225" s="24">
        <f t="shared" si="118"/>
        <v>0</v>
      </c>
      <c r="AF225" s="24">
        <f t="shared" si="118"/>
        <v>0</v>
      </c>
      <c r="AG225" s="24"/>
      <c r="AH225" s="24">
        <f>+Q225</f>
        <v>14.1</v>
      </c>
      <c r="AI225" s="46">
        <f>+R225</f>
        <v>11.5</v>
      </c>
    </row>
    <row r="226" spans="1:35" s="28" customFormat="1" ht="18" customHeight="1">
      <c r="A226" s="119" t="s">
        <v>390</v>
      </c>
      <c r="B226" s="258" t="s">
        <v>391</v>
      </c>
      <c r="C226" s="259" t="s">
        <v>20</v>
      </c>
      <c r="D226" s="260" t="s">
        <v>21</v>
      </c>
      <c r="E226" s="261">
        <v>807.7</v>
      </c>
      <c r="F226" s="262">
        <v>36</v>
      </c>
      <c r="G226" s="263">
        <v>31983</v>
      </c>
      <c r="H226" s="398">
        <v>0</v>
      </c>
      <c r="I226" s="382">
        <v>0</v>
      </c>
      <c r="J226" s="398">
        <v>0</v>
      </c>
      <c r="K226" s="382">
        <v>0</v>
      </c>
      <c r="L226" s="399">
        <v>0</v>
      </c>
      <c r="M226" s="183">
        <v>0</v>
      </c>
      <c r="N226" s="171">
        <f t="shared" si="117"/>
        <v>0</v>
      </c>
      <c r="O226" s="172">
        <f t="shared" si="117"/>
        <v>0</v>
      </c>
      <c r="P226" s="268" t="s">
        <v>133</v>
      </c>
      <c r="Q226" s="166">
        <v>14.1</v>
      </c>
      <c r="R226" s="168">
        <v>11.5</v>
      </c>
      <c r="S226" s="522" t="s">
        <v>141</v>
      </c>
      <c r="W226" s="119" t="s">
        <v>390</v>
      </c>
      <c r="X226" s="30" t="s">
        <v>391</v>
      </c>
      <c r="Y226" s="23"/>
      <c r="Z226" s="8"/>
      <c r="AA226" s="32"/>
      <c r="AB226" s="8"/>
      <c r="AC226" s="24"/>
      <c r="AD226" s="24"/>
      <c r="AE226" s="24"/>
      <c r="AF226" s="24"/>
      <c r="AG226" s="24"/>
      <c r="AH226" s="24"/>
      <c r="AI226" s="46"/>
    </row>
    <row r="227" spans="1:35" s="28" customFormat="1" ht="18" customHeight="1">
      <c r="A227" s="119" t="s">
        <v>392</v>
      </c>
      <c r="B227" s="258" t="s">
        <v>393</v>
      </c>
      <c r="C227" s="259" t="s">
        <v>60</v>
      </c>
      <c r="D227" s="260" t="s">
        <v>28</v>
      </c>
      <c r="E227" s="717">
        <v>192</v>
      </c>
      <c r="F227" s="718">
        <v>22</v>
      </c>
      <c r="G227" s="263">
        <v>40898</v>
      </c>
      <c r="H227" s="398">
        <v>0</v>
      </c>
      <c r="I227" s="382">
        <v>0</v>
      </c>
      <c r="J227" s="398">
        <v>0</v>
      </c>
      <c r="K227" s="382">
        <v>0</v>
      </c>
      <c r="L227" s="399">
        <v>0</v>
      </c>
      <c r="M227" s="183">
        <v>0</v>
      </c>
      <c r="N227" s="171">
        <f t="shared" si="117"/>
        <v>0</v>
      </c>
      <c r="O227" s="172">
        <f t="shared" si="117"/>
        <v>0</v>
      </c>
      <c r="P227" s="268" t="s">
        <v>133</v>
      </c>
      <c r="Q227" s="792" t="s">
        <v>43</v>
      </c>
      <c r="R227" s="793" t="s">
        <v>43</v>
      </c>
      <c r="S227" s="522" t="s">
        <v>141</v>
      </c>
      <c r="W227" s="119" t="s">
        <v>392</v>
      </c>
      <c r="X227" s="30" t="s">
        <v>393</v>
      </c>
      <c r="Y227" s="23"/>
      <c r="Z227" s="8"/>
      <c r="AA227" s="32"/>
      <c r="AB227" s="8"/>
      <c r="AC227" s="24"/>
      <c r="AD227" s="24"/>
      <c r="AE227" s="24"/>
      <c r="AF227" s="24"/>
      <c r="AG227" s="24"/>
      <c r="AH227" s="24"/>
      <c r="AI227" s="46"/>
    </row>
    <row r="228" spans="1:35" s="28" customFormat="1" ht="18" customHeight="1">
      <c r="A228" s="404" t="s">
        <v>544</v>
      </c>
      <c r="B228" s="147" t="s">
        <v>394</v>
      </c>
      <c r="C228" s="388"/>
      <c r="D228" s="389"/>
      <c r="E228" s="370"/>
      <c r="F228" s="417"/>
      <c r="G228" s="372"/>
      <c r="H228" s="420">
        <f>SUM(H229:H230)</f>
        <v>1</v>
      </c>
      <c r="I228" s="421">
        <f t="shared" ref="I228:M228" si="119">SUM(I229:I230)</f>
        <v>1</v>
      </c>
      <c r="J228" s="420">
        <f t="shared" si="119"/>
        <v>2</v>
      </c>
      <c r="K228" s="421">
        <f t="shared" si="119"/>
        <v>0</v>
      </c>
      <c r="L228" s="392">
        <f t="shared" si="119"/>
        <v>3</v>
      </c>
      <c r="M228" s="422">
        <f t="shared" si="119"/>
        <v>3</v>
      </c>
      <c r="N228" s="392">
        <f t="shared" si="117"/>
        <v>6</v>
      </c>
      <c r="O228" s="377">
        <f t="shared" si="117"/>
        <v>4</v>
      </c>
      <c r="P228" s="423"/>
      <c r="Q228" s="733"/>
      <c r="R228" s="730"/>
      <c r="S228" s="352"/>
      <c r="W228" s="52" t="s">
        <v>544</v>
      </c>
      <c r="X228" s="4" t="s">
        <v>394</v>
      </c>
      <c r="Y228" s="47">
        <f t="shared" ref="Y228:AF228" si="120">+H228</f>
        <v>1</v>
      </c>
      <c r="Z228" s="48">
        <f t="shared" si="120"/>
        <v>1</v>
      </c>
      <c r="AA228" s="32">
        <f t="shared" si="120"/>
        <v>2</v>
      </c>
      <c r="AB228" s="48">
        <f t="shared" si="120"/>
        <v>0</v>
      </c>
      <c r="AC228" s="24">
        <f t="shared" si="120"/>
        <v>3</v>
      </c>
      <c r="AD228" s="24">
        <f t="shared" si="120"/>
        <v>3</v>
      </c>
      <c r="AE228" s="24">
        <f t="shared" si="120"/>
        <v>6</v>
      </c>
      <c r="AF228" s="24">
        <f t="shared" si="120"/>
        <v>4</v>
      </c>
      <c r="AG228" s="24"/>
      <c r="AH228" s="24">
        <f>+Q228</f>
        <v>0</v>
      </c>
      <c r="AI228" s="46">
        <f>+R228</f>
        <v>0</v>
      </c>
    </row>
    <row r="229" spans="1:35" ht="18" customHeight="1">
      <c r="A229" s="413" t="s">
        <v>545</v>
      </c>
      <c r="B229" s="285" t="s">
        <v>395</v>
      </c>
      <c r="C229" s="354" t="s">
        <v>20</v>
      </c>
      <c r="D229" s="216" t="s">
        <v>28</v>
      </c>
      <c r="E229" s="355">
        <v>380</v>
      </c>
      <c r="F229" s="794">
        <v>24</v>
      </c>
      <c r="G229" s="287">
        <v>35521</v>
      </c>
      <c r="H229" s="795">
        <v>1</v>
      </c>
      <c r="I229" s="796">
        <v>1</v>
      </c>
      <c r="J229" s="179">
        <v>2</v>
      </c>
      <c r="K229" s="180">
        <v>0</v>
      </c>
      <c r="L229" s="194">
        <v>2.4</v>
      </c>
      <c r="M229" s="195">
        <v>2.4</v>
      </c>
      <c r="N229" s="171">
        <f t="shared" si="117"/>
        <v>5.4</v>
      </c>
      <c r="O229" s="172">
        <f t="shared" si="117"/>
        <v>3.4</v>
      </c>
      <c r="P229" s="302" t="s">
        <v>515</v>
      </c>
      <c r="Q229" s="303"/>
      <c r="R229" s="294"/>
      <c r="S229" s="304"/>
      <c r="W229" s="55" t="s">
        <v>545</v>
      </c>
      <c r="X229" s="1" t="s">
        <v>395</v>
      </c>
      <c r="Y229" s="47"/>
      <c r="Z229" s="48"/>
      <c r="AA229" s="32"/>
      <c r="AB229" s="48"/>
      <c r="AC229" s="24"/>
      <c r="AD229" s="24"/>
      <c r="AE229" s="24"/>
      <c r="AF229" s="24"/>
      <c r="AG229" s="24"/>
      <c r="AH229" s="24"/>
      <c r="AI229" s="46"/>
    </row>
    <row r="230" spans="1:35" ht="18" customHeight="1">
      <c r="A230" s="413" t="s">
        <v>546</v>
      </c>
      <c r="B230" s="285" t="s">
        <v>485</v>
      </c>
      <c r="C230" s="354" t="s">
        <v>60</v>
      </c>
      <c r="D230" s="216" t="s">
        <v>28</v>
      </c>
      <c r="E230" s="717">
        <v>10</v>
      </c>
      <c r="F230" s="718">
        <v>0</v>
      </c>
      <c r="G230" s="287">
        <v>44013</v>
      </c>
      <c r="H230" s="795">
        <v>0</v>
      </c>
      <c r="I230" s="796">
        <v>0</v>
      </c>
      <c r="J230" s="179">
        <v>0</v>
      </c>
      <c r="K230" s="180">
        <v>0</v>
      </c>
      <c r="L230" s="194">
        <v>0.6</v>
      </c>
      <c r="M230" s="195">
        <v>0.6</v>
      </c>
      <c r="N230" s="171">
        <f t="shared" si="117"/>
        <v>0.6</v>
      </c>
      <c r="O230" s="172">
        <f t="shared" si="117"/>
        <v>0.6</v>
      </c>
      <c r="P230" s="302" t="s">
        <v>515</v>
      </c>
      <c r="Q230" s="303"/>
      <c r="R230" s="294"/>
      <c r="S230" s="304"/>
      <c r="W230" s="55" t="s">
        <v>546</v>
      </c>
      <c r="X230" s="1" t="s">
        <v>485</v>
      </c>
      <c r="Y230" s="47"/>
      <c r="Z230" s="48"/>
      <c r="AA230" s="32"/>
      <c r="AB230" s="48"/>
      <c r="AC230" s="24"/>
      <c r="AD230" s="24"/>
      <c r="AE230" s="24"/>
      <c r="AF230" s="24"/>
      <c r="AG230" s="24"/>
      <c r="AH230" s="24"/>
      <c r="AI230" s="46"/>
    </row>
    <row r="231" spans="1:35" ht="18" customHeight="1">
      <c r="A231" s="797" t="s">
        <v>396</v>
      </c>
      <c r="B231" s="472" t="s">
        <v>397</v>
      </c>
      <c r="C231" s="798" t="s">
        <v>20</v>
      </c>
      <c r="D231" s="474" t="s">
        <v>21</v>
      </c>
      <c r="E231" s="799">
        <v>3072</v>
      </c>
      <c r="F231" s="800">
        <v>320</v>
      </c>
      <c r="G231" s="597">
        <v>37021</v>
      </c>
      <c r="H231" s="801">
        <v>6</v>
      </c>
      <c r="I231" s="802">
        <v>3</v>
      </c>
      <c r="J231" s="801">
        <v>0</v>
      </c>
      <c r="K231" s="802">
        <v>0</v>
      </c>
      <c r="L231" s="803">
        <v>8.6999999999999993</v>
      </c>
      <c r="M231" s="163">
        <v>1.6</v>
      </c>
      <c r="N231" s="445">
        <f t="shared" si="117"/>
        <v>14.7</v>
      </c>
      <c r="O231" s="804">
        <f t="shared" si="117"/>
        <v>4.5999999999999996</v>
      </c>
      <c r="P231" s="805" t="s">
        <v>22</v>
      </c>
      <c r="Q231" s="806"/>
      <c r="R231" s="192"/>
      <c r="S231" s="807"/>
      <c r="W231" s="52" t="s">
        <v>396</v>
      </c>
      <c r="X231" s="4" t="s">
        <v>397</v>
      </c>
      <c r="Y231" s="23">
        <f t="shared" ref="Y231:AF233" si="121">+H231</f>
        <v>6</v>
      </c>
      <c r="Z231" s="8">
        <f t="shared" si="121"/>
        <v>3</v>
      </c>
      <c r="AA231" s="32">
        <f t="shared" si="121"/>
        <v>0</v>
      </c>
      <c r="AB231" s="8">
        <f t="shared" si="121"/>
        <v>0</v>
      </c>
      <c r="AC231" s="24">
        <f t="shared" si="121"/>
        <v>8.6999999999999993</v>
      </c>
      <c r="AD231" s="24">
        <f t="shared" si="121"/>
        <v>1.6</v>
      </c>
      <c r="AE231" s="24">
        <f t="shared" si="121"/>
        <v>14.7</v>
      </c>
      <c r="AF231" s="24">
        <f t="shared" si="121"/>
        <v>4.5999999999999996</v>
      </c>
      <c r="AG231" s="24"/>
      <c r="AH231" s="24">
        <f t="shared" ref="AH231:AI233" si="122">+Q231</f>
        <v>0</v>
      </c>
      <c r="AI231" s="46">
        <f t="shared" si="122"/>
        <v>0</v>
      </c>
    </row>
    <row r="232" spans="1:35" s="28" customFormat="1" ht="18" customHeight="1">
      <c r="A232" s="471" t="s">
        <v>398</v>
      </c>
      <c r="B232" s="472" t="s">
        <v>399</v>
      </c>
      <c r="C232" s="473" t="s">
        <v>20</v>
      </c>
      <c r="D232" s="474" t="s">
        <v>21</v>
      </c>
      <c r="E232" s="799">
        <v>1092</v>
      </c>
      <c r="F232" s="596">
        <v>60</v>
      </c>
      <c r="G232" s="808">
        <v>31251</v>
      </c>
      <c r="H232" s="809">
        <v>1</v>
      </c>
      <c r="I232" s="810">
        <v>1</v>
      </c>
      <c r="J232" s="809">
        <v>0</v>
      </c>
      <c r="K232" s="810">
        <v>0</v>
      </c>
      <c r="L232" s="160">
        <v>4.8</v>
      </c>
      <c r="M232" s="161">
        <v>0</v>
      </c>
      <c r="N232" s="376">
        <f t="shared" ref="N232:O243" si="123">+H232+J232+L232</f>
        <v>5.8</v>
      </c>
      <c r="O232" s="477">
        <f t="shared" si="123"/>
        <v>1</v>
      </c>
      <c r="P232" s="478" t="s">
        <v>252</v>
      </c>
      <c r="Q232" s="811"/>
      <c r="R232" s="192"/>
      <c r="S232" s="380"/>
      <c r="W232" s="52" t="s">
        <v>398</v>
      </c>
      <c r="X232" s="4" t="s">
        <v>399</v>
      </c>
      <c r="Y232" s="23">
        <f t="shared" si="121"/>
        <v>1</v>
      </c>
      <c r="Z232" s="8">
        <f t="shared" si="121"/>
        <v>1</v>
      </c>
      <c r="AA232" s="32">
        <f t="shared" si="121"/>
        <v>0</v>
      </c>
      <c r="AB232" s="8">
        <f t="shared" si="121"/>
        <v>0</v>
      </c>
      <c r="AC232" s="24">
        <f t="shared" si="121"/>
        <v>4.8</v>
      </c>
      <c r="AD232" s="24">
        <f t="shared" si="121"/>
        <v>0</v>
      </c>
      <c r="AE232" s="24">
        <f t="shared" si="121"/>
        <v>5.8</v>
      </c>
      <c r="AF232" s="24">
        <f t="shared" si="121"/>
        <v>1</v>
      </c>
      <c r="AG232" s="24"/>
      <c r="AH232" s="24">
        <f t="shared" si="122"/>
        <v>0</v>
      </c>
      <c r="AI232" s="46">
        <f t="shared" si="122"/>
        <v>0</v>
      </c>
    </row>
    <row r="233" spans="1:35" s="28" customFormat="1" ht="18" customHeight="1">
      <c r="A233" s="404" t="s">
        <v>400</v>
      </c>
      <c r="B233" s="147" t="s">
        <v>401</v>
      </c>
      <c r="C233" s="388"/>
      <c r="D233" s="389"/>
      <c r="E233" s="370"/>
      <c r="F233" s="417"/>
      <c r="G233" s="372"/>
      <c r="H233" s="420">
        <f>SUM(H234:H236)</f>
        <v>0</v>
      </c>
      <c r="I233" s="421">
        <f t="shared" ref="I233:M233" si="124">SUM(I234:I236)</f>
        <v>0</v>
      </c>
      <c r="J233" s="420">
        <f t="shared" si="124"/>
        <v>3</v>
      </c>
      <c r="K233" s="421">
        <f t="shared" si="124"/>
        <v>0</v>
      </c>
      <c r="L233" s="392">
        <f t="shared" si="124"/>
        <v>4.5</v>
      </c>
      <c r="M233" s="422">
        <f t="shared" si="124"/>
        <v>0</v>
      </c>
      <c r="N233" s="392">
        <f t="shared" si="123"/>
        <v>7.5</v>
      </c>
      <c r="O233" s="377">
        <f t="shared" si="123"/>
        <v>0</v>
      </c>
      <c r="P233" s="812"/>
      <c r="Q233" s="486"/>
      <c r="R233" s="422"/>
      <c r="S233" s="352"/>
      <c r="W233" s="52" t="s">
        <v>400</v>
      </c>
      <c r="X233" s="4" t="s">
        <v>401</v>
      </c>
      <c r="Y233" s="23">
        <f t="shared" si="121"/>
        <v>0</v>
      </c>
      <c r="Z233" s="8">
        <f t="shared" si="121"/>
        <v>0</v>
      </c>
      <c r="AA233" s="32">
        <f t="shared" si="121"/>
        <v>3</v>
      </c>
      <c r="AB233" s="8">
        <f t="shared" si="121"/>
        <v>0</v>
      </c>
      <c r="AC233" s="24">
        <f t="shared" si="121"/>
        <v>4.5</v>
      </c>
      <c r="AD233" s="24">
        <f t="shared" si="121"/>
        <v>0</v>
      </c>
      <c r="AE233" s="24">
        <f t="shared" si="121"/>
        <v>7.5</v>
      </c>
      <c r="AF233" s="24">
        <f t="shared" si="121"/>
        <v>0</v>
      </c>
      <c r="AG233" s="24"/>
      <c r="AH233" s="24">
        <f t="shared" si="122"/>
        <v>0</v>
      </c>
      <c r="AI233" s="46">
        <f t="shared" si="122"/>
        <v>0</v>
      </c>
    </row>
    <row r="234" spans="1:35" s="28" customFormat="1" ht="18" customHeight="1">
      <c r="A234" s="413" t="s">
        <v>402</v>
      </c>
      <c r="B234" s="285" t="s">
        <v>370</v>
      </c>
      <c r="C234" s="354" t="s">
        <v>27</v>
      </c>
      <c r="D234" s="216" t="s">
        <v>28</v>
      </c>
      <c r="E234" s="176">
        <v>2158</v>
      </c>
      <c r="F234" s="177">
        <v>16</v>
      </c>
      <c r="G234" s="287">
        <v>32653</v>
      </c>
      <c r="H234" s="398">
        <v>0</v>
      </c>
      <c r="I234" s="382">
        <v>0</v>
      </c>
      <c r="J234" s="181">
        <v>3</v>
      </c>
      <c r="K234" s="182">
        <v>0</v>
      </c>
      <c r="L234" s="169">
        <v>2</v>
      </c>
      <c r="M234" s="157">
        <v>0</v>
      </c>
      <c r="N234" s="171">
        <f t="shared" si="123"/>
        <v>5</v>
      </c>
      <c r="O234" s="172">
        <f t="shared" si="123"/>
        <v>0</v>
      </c>
      <c r="P234" s="302" t="s">
        <v>252</v>
      </c>
      <c r="Q234" s="303"/>
      <c r="R234" s="294"/>
      <c r="S234" s="813"/>
      <c r="W234" s="55" t="s">
        <v>402</v>
      </c>
      <c r="X234" s="1" t="s">
        <v>370</v>
      </c>
      <c r="Y234" s="47"/>
      <c r="Z234" s="48"/>
      <c r="AA234" s="32"/>
      <c r="AB234" s="48"/>
      <c r="AC234" s="24"/>
      <c r="AD234" s="24"/>
      <c r="AE234" s="24"/>
      <c r="AF234" s="24"/>
      <c r="AG234" s="24"/>
      <c r="AH234" s="24"/>
      <c r="AI234" s="46"/>
    </row>
    <row r="235" spans="1:35" s="28" customFormat="1" ht="18" customHeight="1">
      <c r="A235" s="413" t="s">
        <v>403</v>
      </c>
      <c r="B235" s="285" t="s">
        <v>404</v>
      </c>
      <c r="C235" s="354" t="s">
        <v>27</v>
      </c>
      <c r="D235" s="216" t="s">
        <v>28</v>
      </c>
      <c r="E235" s="176">
        <v>25</v>
      </c>
      <c r="F235" s="177">
        <v>8</v>
      </c>
      <c r="G235" s="287">
        <v>35186</v>
      </c>
      <c r="H235" s="398">
        <v>0</v>
      </c>
      <c r="I235" s="382">
        <v>0</v>
      </c>
      <c r="J235" s="398">
        <v>0</v>
      </c>
      <c r="K235" s="382">
        <v>0</v>
      </c>
      <c r="L235" s="399">
        <v>1.3</v>
      </c>
      <c r="M235" s="157">
        <v>0</v>
      </c>
      <c r="N235" s="171">
        <f t="shared" si="123"/>
        <v>1.3</v>
      </c>
      <c r="O235" s="172">
        <f t="shared" si="123"/>
        <v>0</v>
      </c>
      <c r="P235" s="302" t="s">
        <v>252</v>
      </c>
      <c r="Q235" s="303"/>
      <c r="R235" s="294"/>
      <c r="S235" s="813"/>
      <c r="W235" s="55" t="s">
        <v>403</v>
      </c>
      <c r="X235" s="1" t="s">
        <v>404</v>
      </c>
      <c r="Y235" s="47"/>
      <c r="Z235" s="48"/>
      <c r="AA235" s="32"/>
      <c r="AB235" s="48"/>
      <c r="AC235" s="24"/>
      <c r="AD235" s="24"/>
      <c r="AE235" s="24"/>
      <c r="AF235" s="24"/>
      <c r="AG235" s="24"/>
      <c r="AH235" s="24"/>
      <c r="AI235" s="46"/>
    </row>
    <row r="236" spans="1:35" ht="18" customHeight="1">
      <c r="A236" s="413" t="s">
        <v>405</v>
      </c>
      <c r="B236" s="285" t="s">
        <v>406</v>
      </c>
      <c r="C236" s="354" t="s">
        <v>27</v>
      </c>
      <c r="D236" s="216" t="s">
        <v>28</v>
      </c>
      <c r="E236" s="176">
        <v>100</v>
      </c>
      <c r="F236" s="177">
        <v>10</v>
      </c>
      <c r="G236" s="425">
        <v>43191</v>
      </c>
      <c r="H236" s="781">
        <v>0</v>
      </c>
      <c r="I236" s="782">
        <v>0</v>
      </c>
      <c r="J236" s="781">
        <v>0</v>
      </c>
      <c r="K236" s="782">
        <v>0</v>
      </c>
      <c r="L236" s="328">
        <v>1.2</v>
      </c>
      <c r="M236" s="329">
        <v>0</v>
      </c>
      <c r="N236" s="171">
        <f t="shared" si="123"/>
        <v>1.2</v>
      </c>
      <c r="O236" s="172">
        <f t="shared" si="123"/>
        <v>0</v>
      </c>
      <c r="P236" s="814" t="s">
        <v>252</v>
      </c>
      <c r="Q236" s="245"/>
      <c r="R236" s="334"/>
      <c r="S236" s="815"/>
      <c r="W236" s="55" t="s">
        <v>405</v>
      </c>
      <c r="X236" s="1" t="s">
        <v>406</v>
      </c>
      <c r="Y236" s="47"/>
      <c r="Z236" s="48"/>
      <c r="AA236" s="32"/>
      <c r="AB236" s="48"/>
      <c r="AC236" s="24"/>
      <c r="AD236" s="24"/>
      <c r="AE236" s="24"/>
      <c r="AF236" s="24"/>
      <c r="AG236" s="24"/>
      <c r="AH236" s="24"/>
      <c r="AI236" s="46"/>
    </row>
    <row r="237" spans="1:35" ht="18" customHeight="1">
      <c r="A237" s="471" t="s">
        <v>407</v>
      </c>
      <c r="B237" s="472" t="s">
        <v>408</v>
      </c>
      <c r="C237" s="473" t="s">
        <v>20</v>
      </c>
      <c r="D237" s="474" t="s">
        <v>28</v>
      </c>
      <c r="E237" s="799">
        <v>1097</v>
      </c>
      <c r="F237" s="596">
        <v>72</v>
      </c>
      <c r="G237" s="808">
        <v>34060</v>
      </c>
      <c r="H237" s="809">
        <v>0</v>
      </c>
      <c r="I237" s="810">
        <v>0</v>
      </c>
      <c r="J237" s="809">
        <v>0</v>
      </c>
      <c r="K237" s="810">
        <v>0</v>
      </c>
      <c r="L237" s="816">
        <v>0</v>
      </c>
      <c r="M237" s="161">
        <v>0</v>
      </c>
      <c r="N237" s="376">
        <f t="shared" si="123"/>
        <v>0</v>
      </c>
      <c r="O237" s="477">
        <f t="shared" si="123"/>
        <v>0</v>
      </c>
      <c r="P237" s="478" t="s">
        <v>34</v>
      </c>
      <c r="Q237" s="479">
        <v>9.4</v>
      </c>
      <c r="R237" s="192">
        <v>6</v>
      </c>
      <c r="S237" s="380" t="s">
        <v>141</v>
      </c>
      <c r="W237" s="52" t="s">
        <v>407</v>
      </c>
      <c r="X237" s="4" t="s">
        <v>408</v>
      </c>
      <c r="Y237" s="23">
        <f t="shared" ref="Y237:AF239" si="125">+H237</f>
        <v>0</v>
      </c>
      <c r="Z237" s="8">
        <f t="shared" si="125"/>
        <v>0</v>
      </c>
      <c r="AA237" s="32">
        <f t="shared" si="125"/>
        <v>0</v>
      </c>
      <c r="AB237" s="8">
        <f t="shared" si="125"/>
        <v>0</v>
      </c>
      <c r="AC237" s="24">
        <f t="shared" si="125"/>
        <v>0</v>
      </c>
      <c r="AD237" s="24">
        <f t="shared" si="125"/>
        <v>0</v>
      </c>
      <c r="AE237" s="24">
        <f t="shared" si="125"/>
        <v>0</v>
      </c>
      <c r="AF237" s="24">
        <f t="shared" si="125"/>
        <v>0</v>
      </c>
      <c r="AG237" s="24"/>
      <c r="AH237" s="24">
        <f t="shared" ref="AH237:AI239" si="126">+Q237</f>
        <v>9.4</v>
      </c>
      <c r="AI237" s="46">
        <f t="shared" si="126"/>
        <v>6</v>
      </c>
    </row>
    <row r="238" spans="1:35" ht="18" customHeight="1">
      <c r="A238" s="471" t="s">
        <v>409</v>
      </c>
      <c r="B238" s="367" t="s">
        <v>410</v>
      </c>
      <c r="C238" s="594" t="s">
        <v>20</v>
      </c>
      <c r="D238" s="474" t="s">
        <v>21</v>
      </c>
      <c r="E238" s="799">
        <v>867</v>
      </c>
      <c r="F238" s="596">
        <v>57</v>
      </c>
      <c r="G238" s="817">
        <v>31668</v>
      </c>
      <c r="H238" s="598">
        <v>1</v>
      </c>
      <c r="I238" s="599">
        <v>0</v>
      </c>
      <c r="J238" s="598">
        <v>1</v>
      </c>
      <c r="K238" s="599">
        <v>0</v>
      </c>
      <c r="L238" s="160">
        <v>6.7</v>
      </c>
      <c r="M238" s="161">
        <v>2.7</v>
      </c>
      <c r="N238" s="392">
        <f t="shared" si="123"/>
        <v>8.6999999999999993</v>
      </c>
      <c r="O238" s="377">
        <f t="shared" si="123"/>
        <v>2.7</v>
      </c>
      <c r="P238" s="600" t="s">
        <v>29</v>
      </c>
      <c r="Q238" s="394"/>
      <c r="R238" s="395"/>
      <c r="S238" s="396"/>
      <c r="W238" s="52" t="s">
        <v>409</v>
      </c>
      <c r="X238" s="4" t="s">
        <v>410</v>
      </c>
      <c r="Y238" s="23">
        <f t="shared" si="125"/>
        <v>1</v>
      </c>
      <c r="Z238" s="8">
        <f t="shared" si="125"/>
        <v>0</v>
      </c>
      <c r="AA238" s="32">
        <f t="shared" si="125"/>
        <v>1</v>
      </c>
      <c r="AB238" s="8">
        <f t="shared" si="125"/>
        <v>0</v>
      </c>
      <c r="AC238" s="24">
        <f t="shared" si="125"/>
        <v>6.7</v>
      </c>
      <c r="AD238" s="24">
        <f t="shared" si="125"/>
        <v>2.7</v>
      </c>
      <c r="AE238" s="24">
        <f t="shared" si="125"/>
        <v>8.6999999999999993</v>
      </c>
      <c r="AF238" s="24">
        <f t="shared" si="125"/>
        <v>2.7</v>
      </c>
      <c r="AG238" s="24"/>
      <c r="AH238" s="24">
        <f t="shared" si="126"/>
        <v>0</v>
      </c>
      <c r="AI238" s="46">
        <f t="shared" si="126"/>
        <v>0</v>
      </c>
    </row>
    <row r="239" spans="1:35" ht="18" customHeight="1">
      <c r="A239" s="471" t="s">
        <v>547</v>
      </c>
      <c r="B239" s="367" t="s">
        <v>411</v>
      </c>
      <c r="C239" s="818"/>
      <c r="D239" s="819"/>
      <c r="E239" s="820"/>
      <c r="F239" s="821"/>
      <c r="G239" s="822"/>
      <c r="H239" s="420">
        <f>SUM(H240:H245)</f>
        <v>4</v>
      </c>
      <c r="I239" s="421">
        <f>SUM(I240:I245)</f>
        <v>3</v>
      </c>
      <c r="J239" s="420">
        <f t="shared" ref="J239:M239" si="127">SUM(J240:J245)</f>
        <v>0</v>
      </c>
      <c r="K239" s="421">
        <f t="shared" si="127"/>
        <v>0</v>
      </c>
      <c r="L239" s="392">
        <f t="shared" si="127"/>
        <v>0.5</v>
      </c>
      <c r="M239" s="375">
        <f t="shared" si="127"/>
        <v>0.5</v>
      </c>
      <c r="N239" s="392">
        <f t="shared" si="123"/>
        <v>4.5</v>
      </c>
      <c r="O239" s="377">
        <f t="shared" si="123"/>
        <v>3.5</v>
      </c>
      <c r="P239" s="812"/>
      <c r="Q239" s="519">
        <f>SUM(Q240:Q245)</f>
        <v>32.700000000000003</v>
      </c>
      <c r="R239" s="375">
        <f>SUM(R240:R245)</f>
        <v>10.9</v>
      </c>
      <c r="S239" s="520"/>
      <c r="W239" s="52" t="s">
        <v>547</v>
      </c>
      <c r="X239" s="4" t="s">
        <v>411</v>
      </c>
      <c r="Y239" s="23">
        <f t="shared" si="125"/>
        <v>4</v>
      </c>
      <c r="Z239" s="8">
        <f t="shared" si="125"/>
        <v>3</v>
      </c>
      <c r="AA239" s="32">
        <f t="shared" si="125"/>
        <v>0</v>
      </c>
      <c r="AB239" s="8">
        <f t="shared" si="125"/>
        <v>0</v>
      </c>
      <c r="AC239" s="24">
        <f t="shared" si="125"/>
        <v>0.5</v>
      </c>
      <c r="AD239" s="24">
        <f t="shared" si="125"/>
        <v>0.5</v>
      </c>
      <c r="AE239" s="24">
        <f t="shared" si="125"/>
        <v>4.5</v>
      </c>
      <c r="AF239" s="24">
        <f t="shared" si="125"/>
        <v>3.5</v>
      </c>
      <c r="AG239" s="24"/>
      <c r="AH239" s="24">
        <f t="shared" si="126"/>
        <v>32.700000000000003</v>
      </c>
      <c r="AI239" s="46">
        <f t="shared" si="126"/>
        <v>10.9</v>
      </c>
    </row>
    <row r="240" spans="1:35" ht="18" customHeight="1">
      <c r="A240" s="92" t="s">
        <v>548</v>
      </c>
      <c r="B240" s="56" t="s">
        <v>412</v>
      </c>
      <c r="C240" s="354" t="s">
        <v>20</v>
      </c>
      <c r="D240" s="216" t="s">
        <v>28</v>
      </c>
      <c r="E240" s="355">
        <v>2108</v>
      </c>
      <c r="F240" s="177">
        <v>158</v>
      </c>
      <c r="G240" s="273">
        <v>38779</v>
      </c>
      <c r="H240" s="398">
        <v>4</v>
      </c>
      <c r="I240" s="382">
        <v>3</v>
      </c>
      <c r="J240" s="398">
        <v>0</v>
      </c>
      <c r="K240" s="382">
        <v>0</v>
      </c>
      <c r="L240" s="169">
        <v>0.5</v>
      </c>
      <c r="M240" s="170">
        <v>0.5</v>
      </c>
      <c r="N240" s="171">
        <f t="shared" si="123"/>
        <v>4.5</v>
      </c>
      <c r="O240" s="172">
        <f t="shared" si="123"/>
        <v>3.5</v>
      </c>
      <c r="P240" s="173" t="s">
        <v>497</v>
      </c>
      <c r="Q240" s="159">
        <v>16.7</v>
      </c>
      <c r="R240" s="165">
        <v>10.9</v>
      </c>
      <c r="S240" s="522"/>
      <c r="W240" s="55" t="s">
        <v>548</v>
      </c>
      <c r="X240" s="1" t="s">
        <v>412</v>
      </c>
      <c r="Y240" s="23"/>
      <c r="AA240" s="32"/>
      <c r="AC240" s="24"/>
      <c r="AD240" s="24"/>
      <c r="AE240" s="24"/>
      <c r="AF240" s="24"/>
      <c r="AG240" s="24"/>
      <c r="AH240" s="24"/>
      <c r="AI240" s="46"/>
    </row>
    <row r="241" spans="1:35" ht="18" customHeight="1">
      <c r="A241" s="92" t="s">
        <v>549</v>
      </c>
      <c r="B241" s="823" t="s">
        <v>566</v>
      </c>
      <c r="C241" s="354" t="s">
        <v>27</v>
      </c>
      <c r="D241" s="216" t="s">
        <v>28</v>
      </c>
      <c r="E241" s="355">
        <v>147</v>
      </c>
      <c r="F241" s="177">
        <v>23</v>
      </c>
      <c r="G241" s="273">
        <v>45383</v>
      </c>
      <c r="H241" s="398">
        <v>0</v>
      </c>
      <c r="I241" s="382">
        <v>0</v>
      </c>
      <c r="J241" s="398">
        <v>0</v>
      </c>
      <c r="K241" s="382">
        <v>0</v>
      </c>
      <c r="L241" s="399">
        <v>0</v>
      </c>
      <c r="M241" s="386">
        <v>0</v>
      </c>
      <c r="N241" s="171">
        <f t="shared" si="123"/>
        <v>0</v>
      </c>
      <c r="O241" s="172">
        <f t="shared" si="123"/>
        <v>0</v>
      </c>
      <c r="P241" s="173" t="s">
        <v>488</v>
      </c>
      <c r="Q241" s="521">
        <v>8</v>
      </c>
      <c r="R241" s="525" t="s">
        <v>43</v>
      </c>
      <c r="S241" s="522"/>
      <c r="W241" s="55" t="s">
        <v>549</v>
      </c>
      <c r="X241" s="1" t="s">
        <v>370</v>
      </c>
      <c r="Y241" s="23"/>
      <c r="AA241" s="32"/>
      <c r="AC241" s="24"/>
      <c r="AD241" s="24"/>
      <c r="AE241" s="24"/>
      <c r="AF241" s="24"/>
      <c r="AG241" s="24"/>
      <c r="AH241" s="24"/>
      <c r="AI241" s="46"/>
    </row>
    <row r="242" spans="1:35" s="28" customFormat="1" ht="18" customHeight="1">
      <c r="A242" s="92" t="s">
        <v>550</v>
      </c>
      <c r="B242" s="56" t="s">
        <v>413</v>
      </c>
      <c r="C242" s="354" t="s">
        <v>27</v>
      </c>
      <c r="D242" s="216" t="s">
        <v>28</v>
      </c>
      <c r="E242" s="355">
        <v>52</v>
      </c>
      <c r="F242" s="177">
        <v>9</v>
      </c>
      <c r="G242" s="273">
        <v>30682</v>
      </c>
      <c r="H242" s="398">
        <v>0</v>
      </c>
      <c r="I242" s="382">
        <v>0</v>
      </c>
      <c r="J242" s="398">
        <v>0</v>
      </c>
      <c r="K242" s="382">
        <v>0</v>
      </c>
      <c r="L242" s="399">
        <v>0</v>
      </c>
      <c r="M242" s="224">
        <v>0</v>
      </c>
      <c r="N242" s="171">
        <f t="shared" si="123"/>
        <v>0</v>
      </c>
      <c r="O242" s="172">
        <f t="shared" si="123"/>
        <v>0</v>
      </c>
      <c r="P242" s="173" t="s">
        <v>488</v>
      </c>
      <c r="Q242" s="521">
        <v>2</v>
      </c>
      <c r="R242" s="525" t="s">
        <v>43</v>
      </c>
      <c r="S242" s="522"/>
      <c r="W242" s="55" t="s">
        <v>550</v>
      </c>
      <c r="X242" s="1" t="s">
        <v>413</v>
      </c>
      <c r="Y242" s="23"/>
      <c r="Z242" s="8"/>
      <c r="AA242" s="32"/>
      <c r="AB242" s="8"/>
      <c r="AC242" s="24"/>
      <c r="AD242" s="24"/>
      <c r="AE242" s="24"/>
      <c r="AF242" s="24"/>
      <c r="AG242" s="24"/>
      <c r="AH242" s="24"/>
      <c r="AI242" s="46"/>
    </row>
    <row r="243" spans="1:35" ht="18" customHeight="1">
      <c r="A243" s="92" t="s">
        <v>551</v>
      </c>
      <c r="B243" s="56" t="s">
        <v>199</v>
      </c>
      <c r="C243" s="354" t="s">
        <v>27</v>
      </c>
      <c r="D243" s="216" t="s">
        <v>28</v>
      </c>
      <c r="E243" s="355">
        <v>36</v>
      </c>
      <c r="F243" s="177">
        <v>6</v>
      </c>
      <c r="G243" s="273">
        <v>30773</v>
      </c>
      <c r="H243" s="398">
        <v>0</v>
      </c>
      <c r="I243" s="382">
        <v>0</v>
      </c>
      <c r="J243" s="398">
        <v>0</v>
      </c>
      <c r="K243" s="382">
        <v>0</v>
      </c>
      <c r="L243" s="399">
        <v>0</v>
      </c>
      <c r="M243" s="224">
        <v>0</v>
      </c>
      <c r="N243" s="171">
        <f t="shared" si="123"/>
        <v>0</v>
      </c>
      <c r="O243" s="172">
        <f t="shared" si="123"/>
        <v>0</v>
      </c>
      <c r="P243" s="173" t="s">
        <v>488</v>
      </c>
      <c r="Q243" s="521">
        <v>2</v>
      </c>
      <c r="R243" s="525" t="s">
        <v>43</v>
      </c>
      <c r="S243" s="522"/>
      <c r="W243" s="55" t="s">
        <v>551</v>
      </c>
      <c r="X243" s="1" t="s">
        <v>199</v>
      </c>
      <c r="Y243" s="47"/>
      <c r="Z243" s="48"/>
      <c r="AA243" s="32"/>
      <c r="AB243" s="48"/>
      <c r="AC243" s="24"/>
      <c r="AD243" s="24"/>
      <c r="AE243" s="24"/>
      <c r="AF243" s="24"/>
      <c r="AG243" s="24"/>
      <c r="AH243" s="24"/>
      <c r="AI243" s="46"/>
    </row>
    <row r="244" spans="1:35" ht="18" customHeight="1">
      <c r="A244" s="92" t="s">
        <v>552</v>
      </c>
      <c r="B244" s="56" t="s">
        <v>414</v>
      </c>
      <c r="C244" s="354" t="s">
        <v>27</v>
      </c>
      <c r="D244" s="216" t="s">
        <v>28</v>
      </c>
      <c r="E244" s="355">
        <v>53</v>
      </c>
      <c r="F244" s="177">
        <v>6</v>
      </c>
      <c r="G244" s="273">
        <v>29860</v>
      </c>
      <c r="H244" s="398">
        <v>0</v>
      </c>
      <c r="I244" s="382">
        <v>0</v>
      </c>
      <c r="J244" s="398">
        <v>0</v>
      </c>
      <c r="K244" s="382">
        <v>0</v>
      </c>
      <c r="L244" s="399">
        <v>0</v>
      </c>
      <c r="M244" s="224">
        <v>0</v>
      </c>
      <c r="N244" s="171">
        <f t="shared" ref="N244:O245" si="128">+H244+J244+L244</f>
        <v>0</v>
      </c>
      <c r="O244" s="172">
        <f t="shared" si="128"/>
        <v>0</v>
      </c>
      <c r="P244" s="173" t="s">
        <v>488</v>
      </c>
      <c r="Q244" s="521">
        <v>2</v>
      </c>
      <c r="R244" s="525" t="s">
        <v>43</v>
      </c>
      <c r="S244" s="522"/>
      <c r="W244" s="55" t="s">
        <v>552</v>
      </c>
      <c r="X244" s="1" t="s">
        <v>414</v>
      </c>
      <c r="Y244" s="23"/>
      <c r="AA244" s="32"/>
      <c r="AC244" s="24"/>
      <c r="AD244" s="24"/>
      <c r="AE244" s="24"/>
      <c r="AF244" s="24"/>
      <c r="AG244" s="24"/>
      <c r="AH244" s="24"/>
      <c r="AI244" s="46"/>
    </row>
    <row r="245" spans="1:35" s="28" customFormat="1" ht="18" customHeight="1">
      <c r="A245" s="92" t="s">
        <v>553</v>
      </c>
      <c r="B245" s="56" t="s">
        <v>201</v>
      </c>
      <c r="C245" s="354" t="s">
        <v>27</v>
      </c>
      <c r="D245" s="216" t="s">
        <v>28</v>
      </c>
      <c r="E245" s="355">
        <v>52</v>
      </c>
      <c r="F245" s="177">
        <v>12</v>
      </c>
      <c r="G245" s="273">
        <v>32994</v>
      </c>
      <c r="H245" s="398">
        <v>0</v>
      </c>
      <c r="I245" s="382">
        <v>0</v>
      </c>
      <c r="J245" s="398">
        <v>0</v>
      </c>
      <c r="K245" s="382">
        <v>0</v>
      </c>
      <c r="L245" s="399">
        <v>0</v>
      </c>
      <c r="M245" s="224">
        <v>0</v>
      </c>
      <c r="N245" s="171">
        <f t="shared" si="128"/>
        <v>0</v>
      </c>
      <c r="O245" s="172">
        <f t="shared" si="128"/>
        <v>0</v>
      </c>
      <c r="P245" s="173" t="s">
        <v>488</v>
      </c>
      <c r="Q245" s="521">
        <v>2</v>
      </c>
      <c r="R245" s="525" t="s">
        <v>43</v>
      </c>
      <c r="S245" s="522"/>
      <c r="W245" s="55" t="s">
        <v>553</v>
      </c>
      <c r="X245" s="1" t="s">
        <v>201</v>
      </c>
      <c r="Y245" s="23"/>
      <c r="Z245" s="8"/>
      <c r="AA245" s="32"/>
      <c r="AB245" s="8"/>
      <c r="AC245" s="24"/>
      <c r="AD245" s="24"/>
      <c r="AE245" s="24"/>
      <c r="AF245" s="24"/>
      <c r="AG245" s="24"/>
      <c r="AH245" s="24"/>
      <c r="AI245" s="46"/>
    </row>
    <row r="246" spans="1:35" s="28" customFormat="1" ht="18" customHeight="1">
      <c r="A246" s="824" t="s">
        <v>415</v>
      </c>
      <c r="B246" s="825" t="s">
        <v>416</v>
      </c>
      <c r="C246" s="458"/>
      <c r="D246" s="459"/>
      <c r="E246" s="544"/>
      <c r="F246" s="545"/>
      <c r="G246" s="462"/>
      <c r="H246" s="826">
        <f t="shared" ref="H246:M246" si="129">SUM(H247:H248)</f>
        <v>1</v>
      </c>
      <c r="I246" s="827">
        <f t="shared" si="129"/>
        <v>0</v>
      </c>
      <c r="J246" s="826">
        <f t="shared" si="129"/>
        <v>0</v>
      </c>
      <c r="K246" s="827">
        <f t="shared" si="129"/>
        <v>0</v>
      </c>
      <c r="L246" s="828">
        <f t="shared" si="129"/>
        <v>8.8000000000000007</v>
      </c>
      <c r="M246" s="829">
        <f t="shared" si="129"/>
        <v>2.1</v>
      </c>
      <c r="N246" s="828">
        <f>+H246+J246+L246</f>
        <v>9.8000000000000007</v>
      </c>
      <c r="O246" s="830">
        <f>+I246+K246+M246</f>
        <v>2.1</v>
      </c>
      <c r="P246" s="831"/>
      <c r="Q246" s="832"/>
      <c r="R246" s="829"/>
      <c r="S246" s="833"/>
      <c r="W246" s="67" t="s">
        <v>415</v>
      </c>
      <c r="X246" s="4" t="s">
        <v>416</v>
      </c>
      <c r="Y246" s="47">
        <f t="shared" ref="Y246:AF246" si="130">+H246</f>
        <v>1</v>
      </c>
      <c r="Z246" s="48">
        <f t="shared" si="130"/>
        <v>0</v>
      </c>
      <c r="AA246" s="32">
        <f t="shared" si="130"/>
        <v>0</v>
      </c>
      <c r="AB246" s="48">
        <f t="shared" si="130"/>
        <v>0</v>
      </c>
      <c r="AC246" s="24">
        <f t="shared" si="130"/>
        <v>8.8000000000000007</v>
      </c>
      <c r="AD246" s="24">
        <f t="shared" si="130"/>
        <v>2.1</v>
      </c>
      <c r="AE246" s="24">
        <f t="shared" si="130"/>
        <v>9.8000000000000007</v>
      </c>
      <c r="AF246" s="24">
        <f t="shared" si="130"/>
        <v>2.1</v>
      </c>
      <c r="AG246" s="24"/>
      <c r="AH246" s="24">
        <f>+Q246</f>
        <v>0</v>
      </c>
      <c r="AI246" s="46">
        <f>+R246</f>
        <v>0</v>
      </c>
    </row>
    <row r="247" spans="1:35" s="28" customFormat="1" ht="18" customHeight="1">
      <c r="A247" s="65" t="s">
        <v>417</v>
      </c>
      <c r="B247" s="86" t="s">
        <v>564</v>
      </c>
      <c r="C247" s="215" t="s">
        <v>512</v>
      </c>
      <c r="D247" s="216" t="s">
        <v>31</v>
      </c>
      <c r="E247" s="176">
        <v>718</v>
      </c>
      <c r="F247" s="177">
        <v>42</v>
      </c>
      <c r="G247" s="287">
        <v>34758</v>
      </c>
      <c r="H247" s="451">
        <v>1</v>
      </c>
      <c r="I247" s="834">
        <v>0</v>
      </c>
      <c r="J247" s="451">
        <v>0</v>
      </c>
      <c r="K247" s="834">
        <v>0</v>
      </c>
      <c r="L247" s="452">
        <v>7</v>
      </c>
      <c r="M247" s="157">
        <v>2.1</v>
      </c>
      <c r="N247" s="171">
        <f t="shared" ref="N247:N248" si="131">+H247+J247+L247</f>
        <v>8</v>
      </c>
      <c r="O247" s="172">
        <f t="shared" ref="O247:O248" si="132">+I247+K247+M247</f>
        <v>2.1</v>
      </c>
      <c r="P247" s="227" t="s">
        <v>511</v>
      </c>
      <c r="Q247" s="228"/>
      <c r="R247" s="835"/>
      <c r="S247" s="230"/>
      <c r="W247" s="65" t="s">
        <v>417</v>
      </c>
      <c r="X247" s="1" t="s">
        <v>418</v>
      </c>
      <c r="Y247" s="47"/>
      <c r="Z247" s="48"/>
      <c r="AA247" s="32"/>
      <c r="AB247" s="48"/>
      <c r="AC247" s="24"/>
      <c r="AD247" s="24"/>
      <c r="AE247" s="24"/>
      <c r="AF247" s="24"/>
      <c r="AG247" s="24"/>
      <c r="AH247" s="24"/>
      <c r="AI247" s="46"/>
    </row>
    <row r="248" spans="1:35" s="28" customFormat="1" ht="18" customHeight="1">
      <c r="A248" s="65" t="s">
        <v>419</v>
      </c>
      <c r="B248" s="86" t="s">
        <v>565</v>
      </c>
      <c r="C248" s="215" t="s">
        <v>503</v>
      </c>
      <c r="D248" s="216" t="s">
        <v>31</v>
      </c>
      <c r="E248" s="176">
        <v>125</v>
      </c>
      <c r="F248" s="177">
        <v>8</v>
      </c>
      <c r="G248" s="287">
        <v>29434</v>
      </c>
      <c r="H248" s="451">
        <v>0</v>
      </c>
      <c r="I248" s="834">
        <v>0</v>
      </c>
      <c r="J248" s="451">
        <v>0</v>
      </c>
      <c r="K248" s="834">
        <v>0</v>
      </c>
      <c r="L248" s="452">
        <v>1.8</v>
      </c>
      <c r="M248" s="157">
        <v>0</v>
      </c>
      <c r="N248" s="171">
        <f t="shared" si="131"/>
        <v>1.8</v>
      </c>
      <c r="O248" s="172">
        <f t="shared" si="132"/>
        <v>0</v>
      </c>
      <c r="P248" s="227" t="s">
        <v>511</v>
      </c>
      <c r="Q248" s="228"/>
      <c r="R248" s="835"/>
      <c r="S248" s="230"/>
      <c r="W248" s="65" t="s">
        <v>419</v>
      </c>
      <c r="X248" s="1" t="s">
        <v>420</v>
      </c>
      <c r="Y248" s="47"/>
      <c r="Z248" s="48"/>
      <c r="AA248" s="32"/>
      <c r="AB248" s="48"/>
      <c r="AC248" s="24"/>
      <c r="AD248" s="24"/>
      <c r="AE248" s="24"/>
      <c r="AF248" s="24"/>
      <c r="AG248" s="24"/>
      <c r="AH248" s="24"/>
      <c r="AI248" s="46"/>
    </row>
    <row r="249" spans="1:35" s="81" customFormat="1" ht="18" customHeight="1">
      <c r="A249" s="562" t="s">
        <v>486</v>
      </c>
      <c r="B249" s="607" t="s">
        <v>487</v>
      </c>
      <c r="C249" s="836" t="s">
        <v>460</v>
      </c>
      <c r="D249" s="837" t="s">
        <v>458</v>
      </c>
      <c r="E249" s="838">
        <v>50</v>
      </c>
      <c r="F249" s="839">
        <v>8</v>
      </c>
      <c r="G249" s="840">
        <v>30147</v>
      </c>
      <c r="H249" s="841">
        <v>0</v>
      </c>
      <c r="I249" s="842">
        <v>0</v>
      </c>
      <c r="J249" s="841">
        <v>4</v>
      </c>
      <c r="K249" s="842">
        <v>0</v>
      </c>
      <c r="L249" s="843">
        <v>0.8</v>
      </c>
      <c r="M249" s="844">
        <v>0</v>
      </c>
      <c r="N249" s="845">
        <f t="shared" ref="N249:O249" si="133">+H249+J249+L249</f>
        <v>4.8</v>
      </c>
      <c r="O249" s="846">
        <f t="shared" si="133"/>
        <v>0</v>
      </c>
      <c r="P249" s="847" t="s">
        <v>567</v>
      </c>
      <c r="Q249" s="848"/>
      <c r="R249" s="849"/>
      <c r="S249" s="850"/>
      <c r="W249" s="107" t="s">
        <v>486</v>
      </c>
      <c r="X249" s="108" t="s">
        <v>487</v>
      </c>
      <c r="Y249" s="82">
        <f t="shared" ref="Y249:AF253" si="134">+H249</f>
        <v>0</v>
      </c>
      <c r="Z249" s="83">
        <f t="shared" si="134"/>
        <v>0</v>
      </c>
      <c r="AA249" s="75">
        <f t="shared" si="134"/>
        <v>4</v>
      </c>
      <c r="AB249" s="83">
        <f t="shared" si="134"/>
        <v>0</v>
      </c>
      <c r="AC249" s="76">
        <f t="shared" si="134"/>
        <v>0.8</v>
      </c>
      <c r="AD249" s="76">
        <f t="shared" si="134"/>
        <v>0</v>
      </c>
      <c r="AE249" s="76">
        <f t="shared" si="134"/>
        <v>4.8</v>
      </c>
      <c r="AF249" s="76">
        <f t="shared" si="134"/>
        <v>0</v>
      </c>
      <c r="AG249" s="76"/>
      <c r="AH249" s="76">
        <f t="shared" ref="AH249:AI253" si="135">+Q249</f>
        <v>0</v>
      </c>
      <c r="AI249" s="77">
        <f t="shared" si="135"/>
        <v>0</v>
      </c>
    </row>
    <row r="250" spans="1:35" ht="18" customHeight="1">
      <c r="A250" s="471" t="s">
        <v>554</v>
      </c>
      <c r="B250" s="472" t="s">
        <v>421</v>
      </c>
      <c r="C250" s="473" t="s">
        <v>20</v>
      </c>
      <c r="D250" s="474" t="s">
        <v>21</v>
      </c>
      <c r="E250" s="595">
        <v>936</v>
      </c>
      <c r="F250" s="596">
        <v>42</v>
      </c>
      <c r="G250" s="851">
        <v>31868</v>
      </c>
      <c r="H250" s="184">
        <v>2</v>
      </c>
      <c r="I250" s="185">
        <v>2</v>
      </c>
      <c r="J250" s="184">
        <v>0</v>
      </c>
      <c r="K250" s="185">
        <v>0</v>
      </c>
      <c r="L250" s="160">
        <v>3.3</v>
      </c>
      <c r="M250" s="161">
        <v>0</v>
      </c>
      <c r="N250" s="663">
        <f t="shared" ref="N250:O263" si="136">+H250+J250+L250</f>
        <v>5.3</v>
      </c>
      <c r="O250" s="693">
        <f t="shared" si="136"/>
        <v>2</v>
      </c>
      <c r="P250" s="478" t="s">
        <v>515</v>
      </c>
      <c r="Q250" s="811"/>
      <c r="R250" s="192"/>
      <c r="S250" s="380"/>
      <c r="W250" s="52" t="s">
        <v>554</v>
      </c>
      <c r="X250" s="4" t="s">
        <v>421</v>
      </c>
      <c r="Y250" s="47">
        <f t="shared" si="134"/>
        <v>2</v>
      </c>
      <c r="Z250" s="48">
        <f t="shared" si="134"/>
        <v>2</v>
      </c>
      <c r="AA250" s="32">
        <f t="shared" si="134"/>
        <v>0</v>
      </c>
      <c r="AB250" s="48">
        <f t="shared" si="134"/>
        <v>0</v>
      </c>
      <c r="AC250" s="24">
        <f t="shared" si="134"/>
        <v>3.3</v>
      </c>
      <c r="AD250" s="24">
        <f t="shared" si="134"/>
        <v>0</v>
      </c>
      <c r="AE250" s="24">
        <f t="shared" si="134"/>
        <v>5.3</v>
      </c>
      <c r="AF250" s="24">
        <f t="shared" si="134"/>
        <v>2</v>
      </c>
      <c r="AG250" s="24"/>
      <c r="AH250" s="24">
        <f t="shared" si="135"/>
        <v>0</v>
      </c>
      <c r="AI250" s="46">
        <f t="shared" si="135"/>
        <v>0</v>
      </c>
    </row>
    <row r="251" spans="1:35" s="59" customFormat="1" ht="18" customHeight="1">
      <c r="A251" s="471" t="s">
        <v>555</v>
      </c>
      <c r="B251" s="367" t="s">
        <v>422</v>
      </c>
      <c r="C251" s="473" t="s">
        <v>20</v>
      </c>
      <c r="D251" s="474" t="s">
        <v>21</v>
      </c>
      <c r="E251" s="595">
        <v>919</v>
      </c>
      <c r="F251" s="852">
        <v>12</v>
      </c>
      <c r="G251" s="853">
        <v>32722</v>
      </c>
      <c r="H251" s="854">
        <v>3</v>
      </c>
      <c r="I251" s="855">
        <v>1</v>
      </c>
      <c r="J251" s="854">
        <v>0</v>
      </c>
      <c r="K251" s="855">
        <v>0</v>
      </c>
      <c r="L251" s="816">
        <v>2.2999999999999998</v>
      </c>
      <c r="M251" s="856">
        <v>1.2</v>
      </c>
      <c r="N251" s="663">
        <f t="shared" si="136"/>
        <v>5.3</v>
      </c>
      <c r="O251" s="435">
        <f t="shared" si="136"/>
        <v>2.2000000000000002</v>
      </c>
      <c r="P251" s="478" t="s">
        <v>523</v>
      </c>
      <c r="Q251" s="394"/>
      <c r="R251" s="395"/>
      <c r="S251" s="380"/>
      <c r="W251" s="52" t="s">
        <v>555</v>
      </c>
      <c r="X251" s="4" t="s">
        <v>422</v>
      </c>
      <c r="Y251" s="23">
        <f t="shared" si="134"/>
        <v>3</v>
      </c>
      <c r="Z251" s="8">
        <f t="shared" si="134"/>
        <v>1</v>
      </c>
      <c r="AA251" s="32">
        <f t="shared" si="134"/>
        <v>0</v>
      </c>
      <c r="AB251" s="8">
        <f t="shared" si="134"/>
        <v>0</v>
      </c>
      <c r="AC251" s="24">
        <f t="shared" si="134"/>
        <v>2.2999999999999998</v>
      </c>
      <c r="AD251" s="24">
        <f t="shared" si="134"/>
        <v>1.2</v>
      </c>
      <c r="AE251" s="24">
        <f t="shared" si="134"/>
        <v>5.3</v>
      </c>
      <c r="AF251" s="24">
        <f t="shared" si="134"/>
        <v>2.2000000000000002</v>
      </c>
      <c r="AG251" s="24"/>
      <c r="AH251" s="24">
        <f t="shared" si="135"/>
        <v>0</v>
      </c>
      <c r="AI251" s="46">
        <f t="shared" si="135"/>
        <v>0</v>
      </c>
    </row>
    <row r="252" spans="1:35" s="28" customFormat="1" ht="18" customHeight="1">
      <c r="A252" s="857" t="s">
        <v>490</v>
      </c>
      <c r="B252" s="825" t="s">
        <v>491</v>
      </c>
      <c r="C252" s="858" t="s">
        <v>153</v>
      </c>
      <c r="D252" s="474" t="s">
        <v>154</v>
      </c>
      <c r="E252" s="186">
        <v>121</v>
      </c>
      <c r="F252" s="859">
        <v>18</v>
      </c>
      <c r="G252" s="853">
        <v>29723</v>
      </c>
      <c r="H252" s="860">
        <v>0</v>
      </c>
      <c r="I252" s="861">
        <v>0</v>
      </c>
      <c r="J252" s="860">
        <v>0</v>
      </c>
      <c r="K252" s="861">
        <v>0</v>
      </c>
      <c r="L252" s="862">
        <v>0.6</v>
      </c>
      <c r="M252" s="863">
        <v>0</v>
      </c>
      <c r="N252" s="864">
        <f t="shared" si="136"/>
        <v>0.6</v>
      </c>
      <c r="O252" s="865">
        <f t="shared" si="136"/>
        <v>0</v>
      </c>
      <c r="P252" s="866" t="s">
        <v>189</v>
      </c>
      <c r="Q252" s="867"/>
      <c r="R252" s="868"/>
      <c r="S252" s="869"/>
      <c r="W252" s="52" t="s">
        <v>490</v>
      </c>
      <c r="X252" s="4" t="s">
        <v>491</v>
      </c>
      <c r="Y252" s="23">
        <f t="shared" si="134"/>
        <v>0</v>
      </c>
      <c r="Z252" s="8">
        <f t="shared" si="134"/>
        <v>0</v>
      </c>
      <c r="AA252" s="32">
        <f t="shared" si="134"/>
        <v>0</v>
      </c>
      <c r="AB252" s="8">
        <f t="shared" si="134"/>
        <v>0</v>
      </c>
      <c r="AC252" s="24">
        <f t="shared" si="134"/>
        <v>0.6</v>
      </c>
      <c r="AD252" s="24">
        <f t="shared" si="134"/>
        <v>0</v>
      </c>
      <c r="AE252" s="24">
        <f t="shared" si="134"/>
        <v>0.6</v>
      </c>
      <c r="AF252" s="24">
        <f t="shared" si="134"/>
        <v>0</v>
      </c>
      <c r="AG252" s="24"/>
      <c r="AH252" s="24">
        <f t="shared" si="135"/>
        <v>0</v>
      </c>
      <c r="AI252" s="46">
        <f t="shared" si="135"/>
        <v>0</v>
      </c>
    </row>
    <row r="253" spans="1:35" s="28" customFormat="1" ht="18" customHeight="1">
      <c r="A253" s="471" t="s">
        <v>556</v>
      </c>
      <c r="B253" s="472" t="s">
        <v>423</v>
      </c>
      <c r="C253" s="388"/>
      <c r="D253" s="389"/>
      <c r="E253" s="370"/>
      <c r="F253" s="870"/>
      <c r="G253" s="660"/>
      <c r="H253" s="706">
        <f>SUM(H254:H255)</f>
        <v>0</v>
      </c>
      <c r="I253" s="871">
        <f>SUM(I254:I255)</f>
        <v>0</v>
      </c>
      <c r="J253" s="706">
        <f t="shared" ref="J253:M253" si="137">SUM(J254:J255)</f>
        <v>3</v>
      </c>
      <c r="K253" s="871">
        <f t="shared" si="137"/>
        <v>1</v>
      </c>
      <c r="L253" s="708">
        <f t="shared" si="137"/>
        <v>2.8</v>
      </c>
      <c r="M253" s="872">
        <f t="shared" si="137"/>
        <v>1</v>
      </c>
      <c r="N253" s="433">
        <f t="shared" si="136"/>
        <v>5.8</v>
      </c>
      <c r="O253" s="435">
        <f t="shared" si="136"/>
        <v>2</v>
      </c>
      <c r="P253" s="812"/>
      <c r="Q253" s="519"/>
      <c r="R253" s="485"/>
      <c r="S253" s="520"/>
      <c r="W253" s="52" t="s">
        <v>556</v>
      </c>
      <c r="X253" s="4" t="s">
        <v>423</v>
      </c>
      <c r="Y253" s="47">
        <f t="shared" si="134"/>
        <v>0</v>
      </c>
      <c r="Z253" s="48">
        <f t="shared" si="134"/>
        <v>0</v>
      </c>
      <c r="AA253" s="32">
        <f t="shared" si="134"/>
        <v>3</v>
      </c>
      <c r="AB253" s="48">
        <f t="shared" si="134"/>
        <v>1</v>
      </c>
      <c r="AC253" s="24">
        <f t="shared" si="134"/>
        <v>2.8</v>
      </c>
      <c r="AD253" s="24">
        <f t="shared" si="134"/>
        <v>1</v>
      </c>
      <c r="AE253" s="24">
        <f t="shared" si="134"/>
        <v>5.8</v>
      </c>
      <c r="AF253" s="24">
        <f t="shared" si="134"/>
        <v>2</v>
      </c>
      <c r="AG253" s="24"/>
      <c r="AH253" s="24">
        <f t="shared" si="135"/>
        <v>0</v>
      </c>
      <c r="AI253" s="46">
        <f t="shared" si="135"/>
        <v>0</v>
      </c>
    </row>
    <row r="254" spans="1:35" s="28" customFormat="1" ht="18" customHeight="1">
      <c r="A254" s="92" t="s">
        <v>557</v>
      </c>
      <c r="B254" s="271" t="s">
        <v>370</v>
      </c>
      <c r="C254" s="354" t="s">
        <v>27</v>
      </c>
      <c r="D254" s="216" t="s">
        <v>28</v>
      </c>
      <c r="E254" s="218">
        <v>160</v>
      </c>
      <c r="F254" s="794">
        <v>20</v>
      </c>
      <c r="G254" s="551">
        <v>32690</v>
      </c>
      <c r="H254" s="795">
        <v>0</v>
      </c>
      <c r="I254" s="796">
        <v>0</v>
      </c>
      <c r="J254" s="795">
        <v>2</v>
      </c>
      <c r="K254" s="796">
        <v>1</v>
      </c>
      <c r="L254" s="399">
        <v>1.4</v>
      </c>
      <c r="M254" s="170">
        <v>1</v>
      </c>
      <c r="N254" s="171">
        <f t="shared" si="136"/>
        <v>3.4</v>
      </c>
      <c r="O254" s="172">
        <f t="shared" si="136"/>
        <v>2</v>
      </c>
      <c r="P254" s="873" t="s">
        <v>515</v>
      </c>
      <c r="Q254" s="521"/>
      <c r="R254" s="165"/>
      <c r="S254" s="522"/>
      <c r="W254" s="55" t="s">
        <v>557</v>
      </c>
      <c r="X254" s="1" t="s">
        <v>370</v>
      </c>
      <c r="Y254" s="47"/>
      <c r="Z254" s="48"/>
      <c r="AA254" s="32"/>
      <c r="AB254" s="48"/>
      <c r="AC254" s="24"/>
      <c r="AD254" s="24"/>
      <c r="AE254" s="24"/>
      <c r="AF254" s="24"/>
      <c r="AG254" s="24"/>
      <c r="AH254" s="24"/>
      <c r="AI254" s="46"/>
    </row>
    <row r="255" spans="1:35" s="28" customFormat="1" ht="18" customHeight="1">
      <c r="A255" s="550" t="s">
        <v>558</v>
      </c>
      <c r="B255" s="874" t="s">
        <v>424</v>
      </c>
      <c r="C255" s="354" t="s">
        <v>27</v>
      </c>
      <c r="D255" s="216" t="s">
        <v>28</v>
      </c>
      <c r="E255" s="355">
        <v>52</v>
      </c>
      <c r="F255" s="794">
        <v>4</v>
      </c>
      <c r="G255" s="551">
        <v>43191</v>
      </c>
      <c r="H255" s="795">
        <v>0</v>
      </c>
      <c r="I255" s="796">
        <v>0</v>
      </c>
      <c r="J255" s="795">
        <v>1</v>
      </c>
      <c r="K255" s="796">
        <v>0</v>
      </c>
      <c r="L255" s="875">
        <v>1.4</v>
      </c>
      <c r="M255" s="195">
        <v>0</v>
      </c>
      <c r="N255" s="171">
        <f t="shared" si="136"/>
        <v>2.4</v>
      </c>
      <c r="O255" s="172">
        <f t="shared" si="136"/>
        <v>0</v>
      </c>
      <c r="P255" s="302" t="s">
        <v>515</v>
      </c>
      <c r="Q255" s="521"/>
      <c r="R255" s="165"/>
      <c r="S255" s="522"/>
      <c r="W255" s="57" t="s">
        <v>558</v>
      </c>
      <c r="X255" s="120" t="s">
        <v>424</v>
      </c>
      <c r="Y255" s="47"/>
      <c r="Z255" s="48"/>
      <c r="AA255" s="32"/>
      <c r="AB255" s="48"/>
      <c r="AC255" s="24"/>
      <c r="AD255" s="24"/>
      <c r="AE255" s="24"/>
      <c r="AF255" s="24"/>
      <c r="AG255" s="24"/>
      <c r="AH255" s="24"/>
      <c r="AI255" s="46"/>
    </row>
    <row r="256" spans="1:35" ht="18" customHeight="1">
      <c r="A256" s="471" t="s">
        <v>559</v>
      </c>
      <c r="B256" s="472" t="s">
        <v>425</v>
      </c>
      <c r="C256" s="473" t="s">
        <v>20</v>
      </c>
      <c r="D256" s="474" t="s">
        <v>28</v>
      </c>
      <c r="E256" s="595">
        <v>524</v>
      </c>
      <c r="F256" s="852">
        <v>18</v>
      </c>
      <c r="G256" s="808">
        <v>36617</v>
      </c>
      <c r="H256" s="854">
        <v>0</v>
      </c>
      <c r="I256" s="876">
        <v>0</v>
      </c>
      <c r="J256" s="174">
        <v>2</v>
      </c>
      <c r="K256" s="175">
        <v>0</v>
      </c>
      <c r="L256" s="160">
        <v>2.9</v>
      </c>
      <c r="M256" s="161">
        <v>0</v>
      </c>
      <c r="N256" s="663">
        <f t="shared" si="136"/>
        <v>4.9000000000000004</v>
      </c>
      <c r="O256" s="693">
        <f t="shared" si="136"/>
        <v>0</v>
      </c>
      <c r="P256" s="478" t="s">
        <v>523</v>
      </c>
      <c r="Q256" s="811"/>
      <c r="R256" s="877"/>
      <c r="S256" s="878"/>
      <c r="W256" s="52" t="s">
        <v>559</v>
      </c>
      <c r="X256" s="4" t="s">
        <v>425</v>
      </c>
      <c r="Y256" s="23">
        <f t="shared" ref="Y256:AF259" si="138">+H256</f>
        <v>0</v>
      </c>
      <c r="Z256" s="8">
        <f t="shared" si="138"/>
        <v>0</v>
      </c>
      <c r="AA256" s="32">
        <f t="shared" si="138"/>
        <v>2</v>
      </c>
      <c r="AB256" s="8">
        <f t="shared" si="138"/>
        <v>0</v>
      </c>
      <c r="AC256" s="24">
        <f t="shared" si="138"/>
        <v>2.9</v>
      </c>
      <c r="AD256" s="24">
        <f t="shared" si="138"/>
        <v>0</v>
      </c>
      <c r="AE256" s="24">
        <f t="shared" si="138"/>
        <v>4.9000000000000004</v>
      </c>
      <c r="AF256" s="24">
        <f t="shared" si="138"/>
        <v>0</v>
      </c>
      <c r="AG256" s="24"/>
      <c r="AH256" s="24">
        <f t="shared" ref="AH256:AI259" si="139">+Q256</f>
        <v>0</v>
      </c>
      <c r="AI256" s="46">
        <f t="shared" si="139"/>
        <v>0</v>
      </c>
    </row>
    <row r="257" spans="1:35" s="59" customFormat="1" ht="18" customHeight="1">
      <c r="A257" s="471" t="s">
        <v>426</v>
      </c>
      <c r="B257" s="472" t="s">
        <v>427</v>
      </c>
      <c r="C257" s="594" t="s">
        <v>27</v>
      </c>
      <c r="D257" s="474" t="s">
        <v>28</v>
      </c>
      <c r="E257" s="799">
        <v>96</v>
      </c>
      <c r="F257" s="852">
        <v>12</v>
      </c>
      <c r="G257" s="808">
        <v>26383</v>
      </c>
      <c r="H257" s="879">
        <v>3</v>
      </c>
      <c r="I257" s="855">
        <v>0</v>
      </c>
      <c r="J257" s="879">
        <v>1</v>
      </c>
      <c r="K257" s="855">
        <v>0</v>
      </c>
      <c r="L257" s="880">
        <v>0</v>
      </c>
      <c r="M257" s="161">
        <v>0</v>
      </c>
      <c r="N257" s="433">
        <f t="shared" si="136"/>
        <v>4</v>
      </c>
      <c r="O257" s="435">
        <f t="shared" si="136"/>
        <v>0</v>
      </c>
      <c r="P257" s="600" t="s">
        <v>22</v>
      </c>
      <c r="Q257" s="811"/>
      <c r="R257" s="192"/>
      <c r="S257" s="670"/>
      <c r="W257" s="52" t="s">
        <v>426</v>
      </c>
      <c r="X257" s="4" t="s">
        <v>427</v>
      </c>
      <c r="Y257" s="23">
        <f t="shared" si="138"/>
        <v>3</v>
      </c>
      <c r="Z257" s="8">
        <f t="shared" si="138"/>
        <v>0</v>
      </c>
      <c r="AA257" s="32">
        <f t="shared" si="138"/>
        <v>1</v>
      </c>
      <c r="AB257" s="8">
        <f t="shared" si="138"/>
        <v>0</v>
      </c>
      <c r="AC257" s="24">
        <f t="shared" si="138"/>
        <v>0</v>
      </c>
      <c r="AD257" s="24">
        <f t="shared" si="138"/>
        <v>0</v>
      </c>
      <c r="AE257" s="24">
        <f t="shared" si="138"/>
        <v>4</v>
      </c>
      <c r="AF257" s="24">
        <f t="shared" si="138"/>
        <v>0</v>
      </c>
      <c r="AG257" s="24"/>
      <c r="AH257" s="24">
        <f t="shared" si="139"/>
        <v>0</v>
      </c>
      <c r="AI257" s="46">
        <f t="shared" si="139"/>
        <v>0</v>
      </c>
    </row>
    <row r="258" spans="1:35" s="28" customFormat="1" ht="18" customHeight="1">
      <c r="A258" s="471" t="s">
        <v>428</v>
      </c>
      <c r="B258" s="472" t="s">
        <v>429</v>
      </c>
      <c r="C258" s="594" t="s">
        <v>20</v>
      </c>
      <c r="D258" s="474" t="s">
        <v>21</v>
      </c>
      <c r="E258" s="186">
        <v>2818</v>
      </c>
      <c r="F258" s="859">
        <v>155</v>
      </c>
      <c r="G258" s="188">
        <v>34357</v>
      </c>
      <c r="H258" s="881">
        <v>0</v>
      </c>
      <c r="I258" s="882">
        <v>0</v>
      </c>
      <c r="J258" s="881">
        <v>0</v>
      </c>
      <c r="K258" s="882">
        <v>0</v>
      </c>
      <c r="L258" s="883">
        <v>0</v>
      </c>
      <c r="M258" s="163">
        <v>0</v>
      </c>
      <c r="N258" s="433">
        <f t="shared" si="136"/>
        <v>0</v>
      </c>
      <c r="O258" s="435">
        <f t="shared" si="136"/>
        <v>0</v>
      </c>
      <c r="P258" s="600" t="s">
        <v>34</v>
      </c>
      <c r="Q258" s="191">
        <v>18</v>
      </c>
      <c r="R258" s="192">
        <v>16</v>
      </c>
      <c r="S258" s="670" t="s">
        <v>141</v>
      </c>
      <c r="W258" s="52" t="s">
        <v>428</v>
      </c>
      <c r="X258" s="4" t="s">
        <v>429</v>
      </c>
      <c r="Y258" s="23">
        <f t="shared" si="138"/>
        <v>0</v>
      </c>
      <c r="Z258" s="8">
        <f t="shared" si="138"/>
        <v>0</v>
      </c>
      <c r="AA258" s="32">
        <f t="shared" si="138"/>
        <v>0</v>
      </c>
      <c r="AB258" s="8">
        <f t="shared" si="138"/>
        <v>0</v>
      </c>
      <c r="AC258" s="24">
        <f t="shared" si="138"/>
        <v>0</v>
      </c>
      <c r="AD258" s="24">
        <f t="shared" si="138"/>
        <v>0</v>
      </c>
      <c r="AE258" s="24">
        <f t="shared" si="138"/>
        <v>0</v>
      </c>
      <c r="AF258" s="24">
        <f t="shared" si="138"/>
        <v>0</v>
      </c>
      <c r="AG258" s="24"/>
      <c r="AH258" s="24">
        <f t="shared" si="139"/>
        <v>18</v>
      </c>
      <c r="AI258" s="46">
        <f t="shared" si="139"/>
        <v>16</v>
      </c>
    </row>
    <row r="259" spans="1:35" s="28" customFormat="1" ht="18" customHeight="1">
      <c r="A259" s="884" t="s">
        <v>560</v>
      </c>
      <c r="B259" s="885" t="s">
        <v>430</v>
      </c>
      <c r="C259" s="388"/>
      <c r="D259" s="389"/>
      <c r="E259" s="429"/>
      <c r="F259" s="870"/>
      <c r="G259" s="660"/>
      <c r="H259" s="886">
        <f>SUM(H260:H261)</f>
        <v>7</v>
      </c>
      <c r="I259" s="887">
        <f t="shared" ref="I259:M259" si="140">SUM(I260:I261)</f>
        <v>5</v>
      </c>
      <c r="J259" s="886">
        <f t="shared" si="140"/>
        <v>0</v>
      </c>
      <c r="K259" s="887">
        <f t="shared" si="140"/>
        <v>0</v>
      </c>
      <c r="L259" s="888">
        <f t="shared" si="140"/>
        <v>18.3</v>
      </c>
      <c r="M259" s="709">
        <f t="shared" si="140"/>
        <v>12.299999999999999</v>
      </c>
      <c r="N259" s="465">
        <f t="shared" si="136"/>
        <v>25.3</v>
      </c>
      <c r="O259" s="466">
        <f t="shared" si="136"/>
        <v>17.299999999999997</v>
      </c>
      <c r="P259" s="889"/>
      <c r="Q259" s="656"/>
      <c r="R259" s="422"/>
      <c r="S259" s="469"/>
      <c r="W259" s="2" t="s">
        <v>560</v>
      </c>
      <c r="X259" s="4" t="s">
        <v>430</v>
      </c>
      <c r="Y259" s="47">
        <f t="shared" si="138"/>
        <v>7</v>
      </c>
      <c r="Z259" s="48">
        <f t="shared" si="138"/>
        <v>5</v>
      </c>
      <c r="AA259" s="32">
        <f t="shared" si="138"/>
        <v>0</v>
      </c>
      <c r="AB259" s="48">
        <f t="shared" si="138"/>
        <v>0</v>
      </c>
      <c r="AC259" s="24">
        <f t="shared" si="138"/>
        <v>18.3</v>
      </c>
      <c r="AD259" s="24">
        <f t="shared" si="138"/>
        <v>12.299999999999999</v>
      </c>
      <c r="AE259" s="24">
        <f t="shared" si="138"/>
        <v>25.3</v>
      </c>
      <c r="AF259" s="24">
        <f t="shared" si="138"/>
        <v>17.299999999999997</v>
      </c>
      <c r="AG259" s="24"/>
      <c r="AH259" s="24">
        <f t="shared" si="139"/>
        <v>0</v>
      </c>
      <c r="AI259" s="46">
        <f t="shared" si="139"/>
        <v>0</v>
      </c>
    </row>
    <row r="260" spans="1:35" s="28" customFormat="1" ht="18" customHeight="1">
      <c r="A260" s="353" t="s">
        <v>561</v>
      </c>
      <c r="B260" s="890" t="s">
        <v>146</v>
      </c>
      <c r="C260" s="286" t="s">
        <v>20</v>
      </c>
      <c r="D260" s="216" t="s">
        <v>21</v>
      </c>
      <c r="E260" s="355">
        <v>1305</v>
      </c>
      <c r="F260" s="794">
        <v>42</v>
      </c>
      <c r="G260" s="361">
        <v>33078</v>
      </c>
      <c r="H260" s="179">
        <v>7</v>
      </c>
      <c r="I260" s="180">
        <v>5</v>
      </c>
      <c r="J260" s="179">
        <v>0</v>
      </c>
      <c r="K260" s="180">
        <v>0</v>
      </c>
      <c r="L260" s="169">
        <v>17.100000000000001</v>
      </c>
      <c r="M260" s="170">
        <v>11.7</v>
      </c>
      <c r="N260" s="290">
        <f t="shared" si="136"/>
        <v>24.1</v>
      </c>
      <c r="O260" s="291">
        <f>+I260+K260+M260</f>
        <v>16.7</v>
      </c>
      <c r="P260" s="292" t="s">
        <v>515</v>
      </c>
      <c r="Q260" s="293"/>
      <c r="R260" s="294"/>
      <c r="S260" s="295"/>
      <c r="W260" s="3" t="s">
        <v>561</v>
      </c>
      <c r="X260" s="1" t="s">
        <v>146</v>
      </c>
      <c r="Y260" s="47"/>
      <c r="Z260" s="48"/>
      <c r="AA260" s="32"/>
      <c r="AB260" s="48"/>
      <c r="AC260" s="24"/>
      <c r="AD260" s="24"/>
      <c r="AE260" s="24"/>
      <c r="AF260" s="24"/>
      <c r="AG260" s="24"/>
      <c r="AH260" s="24"/>
      <c r="AI260" s="46"/>
    </row>
    <row r="261" spans="1:35" s="28" customFormat="1" ht="18" customHeight="1">
      <c r="A261" s="426" t="s">
        <v>562</v>
      </c>
      <c r="B261" s="285" t="s">
        <v>431</v>
      </c>
      <c r="C261" s="286" t="s">
        <v>60</v>
      </c>
      <c r="D261" s="216" t="s">
        <v>28</v>
      </c>
      <c r="E261" s="355">
        <v>25</v>
      </c>
      <c r="F261" s="794">
        <v>0</v>
      </c>
      <c r="G261" s="287">
        <v>35266</v>
      </c>
      <c r="H261" s="891">
        <v>0</v>
      </c>
      <c r="I261" s="892">
        <v>0</v>
      </c>
      <c r="J261" s="891">
        <v>0</v>
      </c>
      <c r="K261" s="892">
        <v>0</v>
      </c>
      <c r="L261" s="309">
        <v>1.2</v>
      </c>
      <c r="M261" s="157">
        <v>0.6</v>
      </c>
      <c r="N261" s="290">
        <f t="shared" si="136"/>
        <v>1.2</v>
      </c>
      <c r="O261" s="291">
        <f>+I261+K261+M261</f>
        <v>0.6</v>
      </c>
      <c r="P261" s="292" t="s">
        <v>523</v>
      </c>
      <c r="Q261" s="293"/>
      <c r="R261" s="294"/>
      <c r="S261" s="295"/>
      <c r="W261" s="57" t="s">
        <v>562</v>
      </c>
      <c r="X261" s="1" t="s">
        <v>431</v>
      </c>
      <c r="Y261" s="47"/>
      <c r="Z261" s="48"/>
      <c r="AA261" s="32"/>
      <c r="AB261" s="48"/>
      <c r="AC261" s="24"/>
      <c r="AD261" s="24"/>
      <c r="AE261" s="24"/>
      <c r="AF261" s="24"/>
      <c r="AG261" s="24"/>
      <c r="AH261" s="24"/>
      <c r="AI261" s="46"/>
    </row>
    <row r="262" spans="1:35" s="28" customFormat="1" ht="18" customHeight="1">
      <c r="A262" s="471" t="s">
        <v>432</v>
      </c>
      <c r="B262" s="367" t="s">
        <v>433</v>
      </c>
      <c r="C262" s="594" t="s">
        <v>20</v>
      </c>
      <c r="D262" s="474" t="s">
        <v>21</v>
      </c>
      <c r="E262" s="799">
        <v>1629</v>
      </c>
      <c r="F262" s="852">
        <v>64</v>
      </c>
      <c r="G262" s="817">
        <v>31685</v>
      </c>
      <c r="H262" s="879">
        <v>0</v>
      </c>
      <c r="I262" s="893">
        <v>0</v>
      </c>
      <c r="J262" s="879">
        <v>0</v>
      </c>
      <c r="K262" s="893">
        <v>0</v>
      </c>
      <c r="L262" s="880">
        <v>0</v>
      </c>
      <c r="M262" s="856">
        <v>0</v>
      </c>
      <c r="N262" s="433">
        <f t="shared" si="136"/>
        <v>0</v>
      </c>
      <c r="O262" s="435">
        <f t="shared" si="136"/>
        <v>0</v>
      </c>
      <c r="P262" s="600" t="s">
        <v>133</v>
      </c>
      <c r="Q262" s="212">
        <v>12.6</v>
      </c>
      <c r="R262" s="395">
        <v>3.4</v>
      </c>
      <c r="S262" s="396" t="s">
        <v>134</v>
      </c>
      <c r="W262" s="52" t="s">
        <v>432</v>
      </c>
      <c r="X262" s="4" t="s">
        <v>433</v>
      </c>
      <c r="Y262" s="47">
        <f t="shared" ref="Y262:AF266" si="141">+H262</f>
        <v>0</v>
      </c>
      <c r="Z262" s="48">
        <f t="shared" si="141"/>
        <v>0</v>
      </c>
      <c r="AA262" s="32">
        <f t="shared" si="141"/>
        <v>0</v>
      </c>
      <c r="AB262" s="48">
        <f t="shared" si="141"/>
        <v>0</v>
      </c>
      <c r="AC262" s="24">
        <f t="shared" si="141"/>
        <v>0</v>
      </c>
      <c r="AD262" s="24">
        <f t="shared" si="141"/>
        <v>0</v>
      </c>
      <c r="AE262" s="24">
        <f t="shared" si="141"/>
        <v>0</v>
      </c>
      <c r="AF262" s="24">
        <f t="shared" si="141"/>
        <v>0</v>
      </c>
      <c r="AG262" s="24"/>
      <c r="AH262" s="24">
        <f t="shared" ref="AH262:AI266" si="142">+Q262</f>
        <v>12.6</v>
      </c>
      <c r="AI262" s="46">
        <f t="shared" si="142"/>
        <v>3.4</v>
      </c>
    </row>
    <row r="263" spans="1:35" s="53" customFormat="1" ht="18" customHeight="1">
      <c r="A263" s="562" t="s">
        <v>563</v>
      </c>
      <c r="B263" s="563" t="s">
        <v>573</v>
      </c>
      <c r="C263" s="836" t="s">
        <v>455</v>
      </c>
      <c r="D263" s="837" t="s">
        <v>458</v>
      </c>
      <c r="E263" s="838">
        <v>337</v>
      </c>
      <c r="F263" s="894">
        <v>38</v>
      </c>
      <c r="G263" s="895">
        <v>33032</v>
      </c>
      <c r="H263" s="841">
        <v>0</v>
      </c>
      <c r="I263" s="896">
        <v>0</v>
      </c>
      <c r="J263" s="841">
        <v>1</v>
      </c>
      <c r="K263" s="896">
        <v>0</v>
      </c>
      <c r="L263" s="843">
        <v>3.2</v>
      </c>
      <c r="M263" s="897">
        <v>0.8</v>
      </c>
      <c r="N263" s="898">
        <f t="shared" si="136"/>
        <v>4.2</v>
      </c>
      <c r="O263" s="899">
        <f t="shared" si="136"/>
        <v>0.8</v>
      </c>
      <c r="P263" s="847" t="s">
        <v>570</v>
      </c>
      <c r="Q263" s="900"/>
      <c r="R263" s="901"/>
      <c r="S263" s="850"/>
      <c r="W263" s="52" t="s">
        <v>563</v>
      </c>
      <c r="X263" s="4" t="s">
        <v>434</v>
      </c>
      <c r="Y263" s="47">
        <f t="shared" si="141"/>
        <v>0</v>
      </c>
      <c r="Z263" s="48">
        <f t="shared" si="141"/>
        <v>0</v>
      </c>
      <c r="AA263" s="32">
        <f t="shared" si="141"/>
        <v>1</v>
      </c>
      <c r="AB263" s="48">
        <f t="shared" si="141"/>
        <v>0</v>
      </c>
      <c r="AC263" s="24">
        <f t="shared" si="141"/>
        <v>3.2</v>
      </c>
      <c r="AD263" s="24">
        <f t="shared" si="141"/>
        <v>0.8</v>
      </c>
      <c r="AE263" s="24">
        <f t="shared" si="141"/>
        <v>4.2</v>
      </c>
      <c r="AF263" s="24">
        <f t="shared" si="141"/>
        <v>0.8</v>
      </c>
      <c r="AG263" s="24"/>
      <c r="AH263" s="24">
        <f t="shared" si="142"/>
        <v>0</v>
      </c>
      <c r="AI263" s="46">
        <f t="shared" si="142"/>
        <v>0</v>
      </c>
    </row>
    <row r="264" spans="1:35" s="53" customFormat="1" ht="17.25" customHeight="1">
      <c r="A264" s="404" t="s">
        <v>435</v>
      </c>
      <c r="B264" s="147" t="s">
        <v>436</v>
      </c>
      <c r="C264" s="594" t="s">
        <v>20</v>
      </c>
      <c r="D264" s="474" t="s">
        <v>28</v>
      </c>
      <c r="E264" s="595">
        <v>1163</v>
      </c>
      <c r="F264" s="852">
        <v>144</v>
      </c>
      <c r="G264" s="667">
        <v>44399</v>
      </c>
      <c r="H264" s="598">
        <v>2</v>
      </c>
      <c r="I264" s="599">
        <v>1</v>
      </c>
      <c r="J264" s="598">
        <v>1</v>
      </c>
      <c r="K264" s="599">
        <v>0</v>
      </c>
      <c r="L264" s="880">
        <v>3</v>
      </c>
      <c r="M264" s="437">
        <v>0</v>
      </c>
      <c r="N264" s="433">
        <f t="shared" ref="N264:O266" si="143">+H264+J264+L264</f>
        <v>6</v>
      </c>
      <c r="O264" s="435">
        <f t="shared" si="143"/>
        <v>1</v>
      </c>
      <c r="P264" s="600" t="s">
        <v>22</v>
      </c>
      <c r="Q264" s="394"/>
      <c r="R264" s="668"/>
      <c r="S264" s="396"/>
      <c r="W264" s="52" t="s">
        <v>435</v>
      </c>
      <c r="X264" s="4" t="s">
        <v>436</v>
      </c>
      <c r="Y264" s="47">
        <f t="shared" si="141"/>
        <v>2</v>
      </c>
      <c r="Z264" s="48">
        <f t="shared" si="141"/>
        <v>1</v>
      </c>
      <c r="AA264" s="32">
        <f t="shared" si="141"/>
        <v>1</v>
      </c>
      <c r="AB264" s="48">
        <f t="shared" si="141"/>
        <v>0</v>
      </c>
      <c r="AC264" s="24">
        <f t="shared" si="141"/>
        <v>3</v>
      </c>
      <c r="AD264" s="24">
        <f t="shared" si="141"/>
        <v>0</v>
      </c>
      <c r="AE264" s="24">
        <f t="shared" si="141"/>
        <v>6</v>
      </c>
      <c r="AF264" s="24">
        <f t="shared" si="141"/>
        <v>1</v>
      </c>
      <c r="AG264" s="24"/>
      <c r="AH264" s="24">
        <f t="shared" si="142"/>
        <v>0</v>
      </c>
      <c r="AI264" s="46">
        <f t="shared" si="142"/>
        <v>0</v>
      </c>
    </row>
    <row r="265" spans="1:35" s="53" customFormat="1" ht="18" customHeight="1">
      <c r="A265" s="902" t="s">
        <v>437</v>
      </c>
      <c r="B265" s="903" t="s">
        <v>438</v>
      </c>
      <c r="C265" s="904" t="s">
        <v>20</v>
      </c>
      <c r="D265" s="905" t="s">
        <v>21</v>
      </c>
      <c r="E265" s="906">
        <v>2546</v>
      </c>
      <c r="F265" s="907">
        <v>112</v>
      </c>
      <c r="G265" s="908">
        <v>36459</v>
      </c>
      <c r="H265" s="909">
        <v>5</v>
      </c>
      <c r="I265" s="910">
        <v>1</v>
      </c>
      <c r="J265" s="909">
        <v>0</v>
      </c>
      <c r="K265" s="910">
        <v>0</v>
      </c>
      <c r="L265" s="164">
        <v>6</v>
      </c>
      <c r="M265" s="911">
        <v>1</v>
      </c>
      <c r="N265" s="912">
        <f t="shared" si="143"/>
        <v>11</v>
      </c>
      <c r="O265" s="913">
        <f t="shared" si="143"/>
        <v>2</v>
      </c>
      <c r="P265" s="914" t="s">
        <v>22</v>
      </c>
      <c r="Q265" s="915"/>
      <c r="R265" s="916"/>
      <c r="S265" s="670"/>
      <c r="W265" s="121" t="s">
        <v>437</v>
      </c>
      <c r="X265" s="122" t="s">
        <v>438</v>
      </c>
      <c r="Y265" s="23">
        <f t="shared" si="141"/>
        <v>5</v>
      </c>
      <c r="Z265" s="8">
        <f t="shared" si="141"/>
        <v>1</v>
      </c>
      <c r="AA265" s="32">
        <f t="shared" si="141"/>
        <v>0</v>
      </c>
      <c r="AB265" s="8">
        <f t="shared" si="141"/>
        <v>0</v>
      </c>
      <c r="AC265" s="24">
        <f t="shared" si="141"/>
        <v>6</v>
      </c>
      <c r="AD265" s="24">
        <f t="shared" si="141"/>
        <v>1</v>
      </c>
      <c r="AE265" s="24">
        <f t="shared" si="141"/>
        <v>11</v>
      </c>
      <c r="AF265" s="24">
        <f t="shared" si="141"/>
        <v>2</v>
      </c>
      <c r="AG265" s="24"/>
      <c r="AH265" s="24">
        <f t="shared" si="142"/>
        <v>0</v>
      </c>
      <c r="AI265" s="46">
        <f t="shared" si="142"/>
        <v>0</v>
      </c>
    </row>
    <row r="266" spans="1:35" ht="18.75" customHeight="1" thickBot="1">
      <c r="A266" s="902" t="s">
        <v>502</v>
      </c>
      <c r="B266" s="903" t="s">
        <v>439</v>
      </c>
      <c r="C266" s="904" t="s">
        <v>20</v>
      </c>
      <c r="D266" s="905" t="s">
        <v>21</v>
      </c>
      <c r="E266" s="917">
        <v>1962</v>
      </c>
      <c r="F266" s="907">
        <v>70</v>
      </c>
      <c r="G266" s="908">
        <v>36440</v>
      </c>
      <c r="H266" s="909">
        <v>5</v>
      </c>
      <c r="I266" s="918">
        <v>3</v>
      </c>
      <c r="J266" s="909">
        <v>0</v>
      </c>
      <c r="K266" s="918">
        <v>0</v>
      </c>
      <c r="L266" s="919">
        <v>5.2</v>
      </c>
      <c r="M266" s="911">
        <v>0</v>
      </c>
      <c r="N266" s="912">
        <f t="shared" si="143"/>
        <v>10.199999999999999</v>
      </c>
      <c r="O266" s="920">
        <f t="shared" si="143"/>
        <v>3</v>
      </c>
      <c r="P266" s="914" t="s">
        <v>523</v>
      </c>
      <c r="Q266" s="921"/>
      <c r="R266" s="916"/>
      <c r="S266" s="922"/>
      <c r="W266" s="121" t="s">
        <v>502</v>
      </c>
      <c r="X266" s="122" t="s">
        <v>439</v>
      </c>
      <c r="Y266" s="23">
        <f t="shared" si="141"/>
        <v>5</v>
      </c>
      <c r="Z266" s="8">
        <f t="shared" si="141"/>
        <v>3</v>
      </c>
      <c r="AA266" s="32">
        <f t="shared" si="141"/>
        <v>0</v>
      </c>
      <c r="AB266" s="8">
        <f t="shared" si="141"/>
        <v>0</v>
      </c>
      <c r="AC266" s="24">
        <f t="shared" si="141"/>
        <v>5.2</v>
      </c>
      <c r="AD266" s="24">
        <f t="shared" si="141"/>
        <v>0</v>
      </c>
      <c r="AE266" s="24">
        <f t="shared" si="141"/>
        <v>10.199999999999999</v>
      </c>
      <c r="AF266" s="24">
        <f t="shared" si="141"/>
        <v>3</v>
      </c>
      <c r="AG266" s="24"/>
      <c r="AH266" s="24">
        <f t="shared" si="142"/>
        <v>0</v>
      </c>
      <c r="AI266" s="46">
        <f t="shared" si="142"/>
        <v>0</v>
      </c>
    </row>
    <row r="267" spans="1:35" ht="18.75" customHeight="1" thickBot="1">
      <c r="A267" s="934" t="s">
        <v>440</v>
      </c>
      <c r="B267" s="961"/>
      <c r="C267" s="962"/>
      <c r="D267" s="935"/>
      <c r="E267" s="935"/>
      <c r="F267" s="935"/>
      <c r="G267" s="961"/>
      <c r="H267" s="149">
        <f>+Y267</f>
        <v>41</v>
      </c>
      <c r="I267" s="150">
        <f t="shared" ref="I267:O267" si="144">+Z267</f>
        <v>21</v>
      </c>
      <c r="J267" s="149">
        <f t="shared" si="144"/>
        <v>18</v>
      </c>
      <c r="K267" s="150">
        <f t="shared" si="144"/>
        <v>1</v>
      </c>
      <c r="L267" s="144">
        <f t="shared" si="144"/>
        <v>85.399999999999991</v>
      </c>
      <c r="M267" s="145">
        <f t="shared" si="144"/>
        <v>26.2</v>
      </c>
      <c r="N267" s="144">
        <f t="shared" si="144"/>
        <v>144.39999999999998</v>
      </c>
      <c r="O267" s="145">
        <f t="shared" si="144"/>
        <v>48.199999999999996</v>
      </c>
      <c r="P267" s="123"/>
      <c r="Q267" s="151">
        <f>+AH267</f>
        <v>86.8</v>
      </c>
      <c r="R267" s="151">
        <f>+AI267</f>
        <v>47.8</v>
      </c>
      <c r="S267" s="124"/>
      <c r="W267" s="934" t="s">
        <v>440</v>
      </c>
      <c r="X267" s="935"/>
      <c r="Y267" s="125">
        <f>SUM(Y225:Y266)</f>
        <v>41</v>
      </c>
      <c r="Z267" s="116">
        <f t="shared" ref="Z267:AH267" si="145">SUM(Z225:Z266)</f>
        <v>21</v>
      </c>
      <c r="AA267" s="115">
        <f t="shared" si="145"/>
        <v>18</v>
      </c>
      <c r="AB267" s="116">
        <f t="shared" si="145"/>
        <v>1</v>
      </c>
      <c r="AC267" s="117">
        <f t="shared" si="145"/>
        <v>85.399999999999991</v>
      </c>
      <c r="AD267" s="117">
        <f t="shared" si="145"/>
        <v>26.2</v>
      </c>
      <c r="AE267" s="117">
        <f t="shared" si="145"/>
        <v>144.39999999999998</v>
      </c>
      <c r="AF267" s="117">
        <f t="shared" si="145"/>
        <v>48.199999999999996</v>
      </c>
      <c r="AG267" s="117"/>
      <c r="AH267" s="117">
        <f t="shared" si="145"/>
        <v>86.8</v>
      </c>
      <c r="AI267" s="118">
        <f>SUM(AI225:AI266)</f>
        <v>47.8</v>
      </c>
    </row>
    <row r="268" spans="1:35" ht="18.75" customHeight="1" thickBot="1">
      <c r="A268" s="934" t="s">
        <v>12</v>
      </c>
      <c r="B268" s="961"/>
      <c r="C268" s="962"/>
      <c r="D268" s="935"/>
      <c r="E268" s="935"/>
      <c r="F268" s="935"/>
      <c r="G268" s="961"/>
      <c r="H268" s="149">
        <f t="shared" ref="H268:O268" si="146">+H267+H224+H16+H7</f>
        <v>788.7</v>
      </c>
      <c r="I268" s="150">
        <f t="shared" si="146"/>
        <v>446.8</v>
      </c>
      <c r="J268" s="149">
        <f t="shared" si="146"/>
        <v>65</v>
      </c>
      <c r="K268" s="150">
        <f t="shared" si="146"/>
        <v>9</v>
      </c>
      <c r="L268" s="144">
        <f t="shared" si="146"/>
        <v>489.39</v>
      </c>
      <c r="M268" s="145">
        <f t="shared" si="146"/>
        <v>195.17000000000002</v>
      </c>
      <c r="N268" s="144">
        <f t="shared" si="146"/>
        <v>1343.09</v>
      </c>
      <c r="O268" s="145">
        <f t="shared" si="146"/>
        <v>650.96999999999991</v>
      </c>
      <c r="P268" s="123"/>
      <c r="Q268" s="151">
        <f>+Q267+Q224+Q16+Q7</f>
        <v>1213.3986666666665</v>
      </c>
      <c r="R268" s="151">
        <f>+R267+R224+R16+R7</f>
        <v>703.12716308243716</v>
      </c>
      <c r="S268" s="126"/>
      <c r="W268" s="926" t="s">
        <v>12</v>
      </c>
      <c r="X268" s="927"/>
      <c r="Y268" s="37"/>
      <c r="Z268" s="38"/>
      <c r="AA268" s="38"/>
      <c r="AB268" s="38"/>
      <c r="AC268" s="40"/>
      <c r="AD268" s="40"/>
      <c r="AE268" s="40"/>
      <c r="AF268" s="40"/>
      <c r="AG268" s="40"/>
      <c r="AH268" s="40"/>
      <c r="AI268" s="41"/>
    </row>
    <row r="269" spans="1:35">
      <c r="A269" s="127"/>
      <c r="B269" s="7"/>
      <c r="C269" s="7"/>
      <c r="D269" s="7"/>
      <c r="E269" s="128"/>
      <c r="F269" s="129"/>
      <c r="G269" s="130"/>
      <c r="H269" s="129"/>
      <c r="I269" s="129"/>
      <c r="J269" s="129"/>
      <c r="K269" s="129"/>
      <c r="L269" s="131"/>
      <c r="M269" s="131"/>
      <c r="N269" s="131"/>
      <c r="O269" s="131"/>
      <c r="P269" s="7"/>
      <c r="Q269" s="131"/>
      <c r="R269" s="131"/>
      <c r="S269" s="7"/>
    </row>
    <row r="270" spans="1:35" ht="14">
      <c r="A270" s="941" t="s">
        <v>501</v>
      </c>
      <c r="B270" s="941"/>
      <c r="C270" s="941"/>
      <c r="D270" s="941"/>
      <c r="E270" s="941"/>
      <c r="F270" s="941"/>
      <c r="G270" s="941"/>
      <c r="H270" s="941"/>
      <c r="I270" s="941"/>
      <c r="J270" s="941"/>
      <c r="K270" s="941"/>
      <c r="L270" s="941"/>
      <c r="M270" s="941"/>
      <c r="N270" s="941"/>
      <c r="O270" s="941"/>
      <c r="P270" s="941"/>
      <c r="Q270" s="941"/>
      <c r="R270" s="941"/>
      <c r="S270" s="941"/>
    </row>
    <row r="271" spans="1:35">
      <c r="A271" s="127"/>
      <c r="B271" s="7"/>
      <c r="C271" s="7"/>
      <c r="D271" s="7"/>
      <c r="E271" s="128"/>
      <c r="F271" s="129"/>
      <c r="G271" s="130"/>
      <c r="H271" s="129"/>
      <c r="I271" s="129"/>
      <c r="J271" s="129"/>
      <c r="K271" s="129"/>
      <c r="L271" s="131"/>
      <c r="M271" s="131"/>
      <c r="N271" s="131"/>
      <c r="O271" s="131"/>
      <c r="P271" s="7"/>
      <c r="Q271" s="131"/>
      <c r="R271" s="131"/>
      <c r="S271" s="7"/>
    </row>
    <row r="272" spans="1:35">
      <c r="A272" s="127"/>
      <c r="B272" s="7"/>
      <c r="C272" s="7"/>
      <c r="D272" s="7"/>
      <c r="E272" s="128"/>
      <c r="F272" s="129"/>
      <c r="G272" s="130"/>
      <c r="H272" s="129"/>
      <c r="I272" s="129"/>
      <c r="J272" s="129"/>
      <c r="K272" s="129"/>
      <c r="L272" s="131"/>
      <c r="M272" s="131"/>
      <c r="N272" s="131"/>
      <c r="O272" s="131"/>
      <c r="P272" s="7"/>
      <c r="Q272" s="131"/>
      <c r="R272" s="131"/>
      <c r="S272" s="7"/>
    </row>
  </sheetData>
  <sheetProtection algorithmName="SHA-512" hashValue="7vlIkI3pqogRxHXfRRDGEhrCrpU6gCSN15EQPeeKm6/NzHa5Ttn9G0FBUljQRx9zLoWtuiXpzaiAoKJpoIMWXw==" saltValue="xOMNAhfxzqr993Ip2Fs1Og==" spinCount="100000" sheet="1" formatCells="0"/>
  <mergeCells count="45">
    <mergeCell ref="P3:R3"/>
    <mergeCell ref="Q192:R192"/>
    <mergeCell ref="Q214:R214"/>
    <mergeCell ref="C1:S1"/>
    <mergeCell ref="S3:S4"/>
    <mergeCell ref="C268:G268"/>
    <mergeCell ref="Q215:R215"/>
    <mergeCell ref="A16:B16"/>
    <mergeCell ref="A224:B224"/>
    <mergeCell ref="A267:B267"/>
    <mergeCell ref="C267:G267"/>
    <mergeCell ref="Q148:R148"/>
    <mergeCell ref="Q149:R149"/>
    <mergeCell ref="Q150:R150"/>
    <mergeCell ref="Q151:R151"/>
    <mergeCell ref="Q152:R152"/>
    <mergeCell ref="Q153:R153"/>
    <mergeCell ref="A270:S270"/>
    <mergeCell ref="A7:B7"/>
    <mergeCell ref="C2:G2"/>
    <mergeCell ref="H2:R2"/>
    <mergeCell ref="A3:A4"/>
    <mergeCell ref="B3:B4"/>
    <mergeCell ref="C3:C4"/>
    <mergeCell ref="D3:D4"/>
    <mergeCell ref="E3:E4"/>
    <mergeCell ref="F3:F4"/>
    <mergeCell ref="G3:G4"/>
    <mergeCell ref="H3:I3"/>
    <mergeCell ref="J3:K3"/>
    <mergeCell ref="L3:M3"/>
    <mergeCell ref="N3:O3"/>
    <mergeCell ref="A268:B268"/>
    <mergeCell ref="AG3:AI3"/>
    <mergeCell ref="W268:X268"/>
    <mergeCell ref="W3:W4"/>
    <mergeCell ref="X3:X4"/>
    <mergeCell ref="W7:X7"/>
    <mergeCell ref="W16:X16"/>
    <mergeCell ref="W224:X224"/>
    <mergeCell ref="W267:X267"/>
    <mergeCell ref="Y3:Z3"/>
    <mergeCell ref="AA3:AB3"/>
    <mergeCell ref="AC3:AD3"/>
    <mergeCell ref="AE3:AF3"/>
  </mergeCells>
  <phoneticPr fontId="1"/>
  <conditionalFormatting sqref="P11 P178:P195">
    <cfRule type="cellIs" dxfId="31" priority="188" stopIfTrue="1" operator="equal">
      <formula>"有"</formula>
    </cfRule>
  </conditionalFormatting>
  <conditionalFormatting sqref="P14">
    <cfRule type="cellIs" dxfId="30" priority="1" stopIfTrue="1" operator="equal">
      <formula>"有"</formula>
    </cfRule>
  </conditionalFormatting>
  <conditionalFormatting sqref="P17:P53">
    <cfRule type="cellIs" dxfId="29" priority="82" stopIfTrue="1" operator="equal">
      <formula>"有"</formula>
    </cfRule>
  </conditionalFormatting>
  <conditionalFormatting sqref="P54:P60">
    <cfRule type="cellIs" dxfId="28" priority="225" stopIfTrue="1" operator="equal">
      <formula>"有"</formula>
    </cfRule>
  </conditionalFormatting>
  <conditionalFormatting sqref="P61:P89">
    <cfRule type="cellIs" dxfId="27" priority="55" stopIfTrue="1" operator="equal">
      <formula>"有"</formula>
    </cfRule>
  </conditionalFormatting>
  <conditionalFormatting sqref="P90">
    <cfRule type="cellIs" dxfId="26" priority="11" stopIfTrue="1" operator="equal">
      <formula>"有"</formula>
    </cfRule>
  </conditionalFormatting>
  <conditionalFormatting sqref="P91:P94">
    <cfRule type="cellIs" dxfId="25" priority="8" stopIfTrue="1" operator="equal">
      <formula>"有"</formula>
    </cfRule>
  </conditionalFormatting>
  <conditionalFormatting sqref="P95:P103">
    <cfRule type="cellIs" dxfId="24" priority="34" stopIfTrue="1" operator="equal">
      <formula>"有"</formula>
    </cfRule>
  </conditionalFormatting>
  <conditionalFormatting sqref="P104:P107">
    <cfRule type="cellIs" dxfId="23" priority="44" stopIfTrue="1" operator="equal">
      <formula>"有"</formula>
    </cfRule>
  </conditionalFormatting>
  <conditionalFormatting sqref="P108">
    <cfRule type="cellIs" dxfId="22" priority="98" stopIfTrue="1" operator="equal">
      <formula>"有"</formula>
    </cfRule>
  </conditionalFormatting>
  <conditionalFormatting sqref="P109:P113">
    <cfRule type="cellIs" dxfId="21" priority="95" stopIfTrue="1" operator="equal">
      <formula>"有"</formula>
    </cfRule>
  </conditionalFormatting>
  <conditionalFormatting sqref="P114:P133">
    <cfRule type="cellIs" dxfId="20" priority="19" stopIfTrue="1" operator="equal">
      <formula>"有"</formula>
    </cfRule>
  </conditionalFormatting>
  <conditionalFormatting sqref="P134:P138">
    <cfRule type="cellIs" dxfId="19" priority="213" stopIfTrue="1" operator="equal">
      <formula>"有"</formula>
    </cfRule>
  </conditionalFormatting>
  <conditionalFormatting sqref="P139:P140">
    <cfRule type="cellIs" dxfId="18" priority="83" stopIfTrue="1" operator="equal">
      <formula>"有"</formula>
    </cfRule>
  </conditionalFormatting>
  <conditionalFormatting sqref="P141">
    <cfRule type="cellIs" dxfId="17" priority="39" stopIfTrue="1" operator="equal">
      <formula>"有"</formula>
    </cfRule>
  </conditionalFormatting>
  <conditionalFormatting sqref="P142:P145">
    <cfRule type="cellIs" dxfId="16" priority="36" stopIfTrue="1" operator="equal">
      <formula>"有"</formula>
    </cfRule>
  </conditionalFormatting>
  <conditionalFormatting sqref="P146:P174">
    <cfRule type="cellIs" dxfId="15" priority="33" stopIfTrue="1" operator="equal">
      <formula>"有"</formula>
    </cfRule>
  </conditionalFormatting>
  <conditionalFormatting sqref="P175">
    <cfRule type="cellIs" dxfId="14" priority="100" stopIfTrue="1" operator="equal">
      <formula>"有"</formula>
    </cfRule>
  </conditionalFormatting>
  <conditionalFormatting sqref="P176:P177">
    <cfRule type="cellIs" dxfId="13" priority="99" stopIfTrue="1" operator="equal">
      <formula>"有"</formula>
    </cfRule>
  </conditionalFormatting>
  <conditionalFormatting sqref="P196:P198">
    <cfRule type="cellIs" dxfId="12" priority="145" stopIfTrue="1" operator="equal">
      <formula>"有"</formula>
    </cfRule>
  </conditionalFormatting>
  <conditionalFormatting sqref="P199:P215">
    <cfRule type="cellIs" dxfId="11" priority="161" stopIfTrue="1" operator="equal">
      <formula>"有"</formula>
    </cfRule>
  </conditionalFormatting>
  <conditionalFormatting sqref="P216">
    <cfRule type="cellIs" dxfId="10" priority="235" stopIfTrue="1" operator="equal">
      <formula>"有"</formula>
    </cfRule>
  </conditionalFormatting>
  <conditionalFormatting sqref="P217:P218">
    <cfRule type="cellIs" dxfId="9" priority="231" stopIfTrue="1" operator="equal">
      <formula>"有"</formula>
    </cfRule>
  </conditionalFormatting>
  <conditionalFormatting sqref="P219:P223">
    <cfRule type="cellIs" dxfId="8" priority="189" stopIfTrue="1" operator="equal">
      <formula>"有"</formula>
    </cfRule>
  </conditionalFormatting>
  <conditionalFormatting sqref="P225:P248">
    <cfRule type="cellIs" dxfId="7" priority="2" stopIfTrue="1" operator="equal">
      <formula>"有"</formula>
    </cfRule>
  </conditionalFormatting>
  <conditionalFormatting sqref="P249">
    <cfRule type="cellIs" dxfId="6" priority="3" stopIfTrue="1" operator="equal">
      <formula>"有"</formula>
    </cfRule>
  </conditionalFormatting>
  <conditionalFormatting sqref="P250:P251">
    <cfRule type="cellIs" dxfId="5" priority="85" stopIfTrue="1" operator="equal">
      <formula>"有"</formula>
    </cfRule>
  </conditionalFormatting>
  <conditionalFormatting sqref="P252">
    <cfRule type="cellIs" dxfId="4" priority="355" operator="equal">
      <formula>"有"</formula>
    </cfRule>
  </conditionalFormatting>
  <conditionalFormatting sqref="P253:P262">
    <cfRule type="cellIs" dxfId="3" priority="24" stopIfTrue="1" operator="equal">
      <formula>"有"</formula>
    </cfRule>
  </conditionalFormatting>
  <conditionalFormatting sqref="P263">
    <cfRule type="cellIs" dxfId="2" priority="73" stopIfTrue="1" operator="equal">
      <formula>"有"</formula>
    </cfRule>
  </conditionalFormatting>
  <conditionalFormatting sqref="P264:P266">
    <cfRule type="cellIs" dxfId="1" priority="35" stopIfTrue="1" operator="equal">
      <formula>"有"</formula>
    </cfRule>
  </conditionalFormatting>
  <conditionalFormatting sqref="S234:S236">
    <cfRule type="cellIs" dxfId="0" priority="62" stopIfTrue="1" operator="equal">
      <formula>"有"</formula>
    </cfRule>
  </conditionalFormatting>
  <dataValidations count="5">
    <dataValidation type="list" allowBlank="1" showInputMessage="1" showErrorMessage="1" error="指定管理者に運営を委託している場合は「○」、一部の業務を委託している場合は「△」、公民館が指定管理者に運営を委託している場合は「※」を記入してください。_x000a_" sqref="S71:S74 S86 S99 S219:S223 S199:S210 S141:S145 S178:S180 S118:S127 S61:S62 S139 S104:S113" xr:uid="{D91DAB74-D037-4C9C-8FB0-0D633F666C76}">
      <formula1>#REF!</formula1>
    </dataValidation>
    <dataValidation type="list" allowBlank="1" showInputMessage="1" showErrorMessage="1" error="指定管理者に運営を委託している場合は「○」、一部の業務を委託している場合は「△」、公民館が指定管理者に運営を委託している場合は「※」を記入してください。_x000a_" sqref="S5:S60 S100:S103 S181:S198 S140 S87:S98 S114:S117 S253:S266 S211:S218 S75:S85 S146:S177 S128:S138 S63:S70 S224:S251" xr:uid="{72509E4D-C4EC-406E-AE2C-D121BACA668C}">
      <formula1>$T$5:$T$7</formula1>
    </dataValidation>
    <dataValidation imeMode="off" allowBlank="1" showInputMessage="1" showErrorMessage="1" sqref="E852104:E852105 E65424 E130960 E196496 E262032 E327568 E393104 E458640 E524176 E589712 E655248 E720784 E786320 E851856 E917392 E982928 E983176:E983177 E65429 E130965 E196501 E262037 E327573 E393109 E458645 E524181 E589717 E655253 E720789 E786325 E851861 E917397 E982933 E917640:E917641 E65672:E65673 E131208:E131209 E196744:E196745 E262280:E262281 E327816:E327817 E393352:E393353 E458888:E458889 E524424:E524425 E589960:E589961 E655496:E655497 E721032:E721033 E786568:E786569 E15 E10 E259:E260" xr:uid="{00000000-0002-0000-0000-000002000000}"/>
    <dataValidation type="list" allowBlank="1" showInputMessage="1" showErrorMessage="1" sqref="C917640:D917641 P65672 P131208 P196744 P262280 P327816 P393352 P458888 P524424 P589960 P655496 P721032 P786568 P852104 P917640 P983176 C983176:D983177 C65672:D65673 C131208:D131209 C196744:D196745 C262280:D262281 C327816:D327817 C393352:D393353 C458888:D458889 C524424:D524425 C589960:D589961 C655496:D655497 C721032:D721033 C786568:D786569 C852104:D852105 C917397:D917397 C786325:D786325 C851861:D851861 C65424:D65424 C130960:D130960 C196496:D196496 C262032:D262032 C327568:D327568 C393104:D393104 C458640:D458640 C524176:D524176 C589712:D589712 C655248:D655248 C720784:D720784 C786320:D786320 C851856:D851856 C917392:D917392 C982928:D982928 C982933:D982933 C65429:D65429 C130965:D130965 C196501:D196501 C262037:D262037 C327573:D327573 C393109:D393109 C458645:D458645 C524181:D524181 C589717:D589717 C655253:D655253 C720789:D720789 C10:D10 C15:D15 P259 C259:D260" xr:uid="{00000000-0002-0000-0000-000003000000}">
      <formula1>#REF!</formula1>
    </dataValidation>
    <dataValidation type="list" allowBlank="1" showInputMessage="1" showErrorMessage="1" error="指定管理者に運営を委託している場合は「○」、一部の業務を委託している場合は「△」、公民館が指定管理者に運営を委託している場合は「※」を記入してください。_x000a_" sqref="S252" xr:uid="{4C12E765-90B2-4572-AFC6-A51FBEBE0EAF}">
      <formula1>$T$5:$T$7</formula1>
      <formula2>0</formula2>
    </dataValidation>
  </dataValidations>
  <printOptions horizontalCentered="1"/>
  <pageMargins left="0.23622047244094491" right="0.23622047244094491" top="0.31496062992125984" bottom="0.31496062992125984" header="0" footer="0.31496062992125984"/>
  <pageSetup paperSize="9" scale="60" firstPageNumber="29" fitToHeight="0" orientation="portrait" useFirstPageNumber="1" r:id="rId1"/>
  <headerFooter>
    <oddFooter>&amp;C&amp;"ＭＳ Ｐ明朝,標準"-&amp;P -</oddFooter>
  </headerFooter>
  <rowBreaks count="3" manualBreakCount="3">
    <brk id="74" max="18" man="1"/>
    <brk id="145" max="18" man="1"/>
    <brk id="215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Ⅰ施設・職員</vt:lpstr>
      <vt:lpstr>Sheet1</vt:lpstr>
      <vt:lpstr>Ⅰ施設・職員!Print_Area</vt:lpstr>
      <vt:lpstr>Ⅰ施設・職員!Print_Titles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2025-08-11T02:57:46Z</cp:lastPrinted>
  <dcterms:created xsi:type="dcterms:W3CDTF">2020-04-17T08:08:10Z</dcterms:created>
  <dcterms:modified xsi:type="dcterms:W3CDTF">2025-08-11T04:24:56Z</dcterms:modified>
</cp:coreProperties>
</file>