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0_印刷執行伺い\02_施行\Word・Excel\"/>
    </mc:Choice>
  </mc:AlternateContent>
  <xr:revisionPtr revIDLastSave="0" documentId="13_ncr:1_{0D84BD88-AC6F-4B5B-98B1-502F43143499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Ⅱ資料(２)" sheetId="12" r:id="rId1"/>
    <sheet name="Sheet1" sheetId="22" r:id="rId2"/>
  </sheets>
  <definedNames>
    <definedName name="_xlnm._FilterDatabase" localSheetId="0" hidden="1">'Ⅱ資料(２)'!$A$4:$XEI$269</definedName>
    <definedName name="_xlnm.Print_Area" localSheetId="0">'Ⅱ資料(２)'!$A$1:$S$269</definedName>
    <definedName name="_xlnm.Print_Titles" localSheetId="0">'Ⅱ資料(２)'!$1:$4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1" i="12" l="1"/>
  <c r="O102" i="12"/>
  <c r="O103" i="12"/>
  <c r="O104" i="12"/>
  <c r="O105" i="12"/>
  <c r="O106" i="12"/>
  <c r="O107" i="12"/>
  <c r="O100" i="12"/>
  <c r="P66" i="12" l="1"/>
  <c r="O162" i="12"/>
  <c r="O161" i="12"/>
  <c r="O160" i="12"/>
  <c r="O159" i="12"/>
  <c r="O158" i="12"/>
  <c r="O157" i="12"/>
  <c r="O156" i="12"/>
  <c r="O155" i="12"/>
  <c r="O65" i="12"/>
  <c r="O64" i="12"/>
  <c r="O63" i="12"/>
  <c r="O62" i="12"/>
  <c r="H108" i="12" l="1"/>
  <c r="C108" i="12" l="1"/>
  <c r="O233" i="12" l="1"/>
  <c r="S154" i="12"/>
  <c r="R154" i="12"/>
  <c r="Q154" i="12"/>
  <c r="P154" i="12"/>
  <c r="O154" i="12"/>
  <c r="N154" i="12"/>
  <c r="M154" i="12"/>
  <c r="L154" i="12"/>
  <c r="K154" i="12"/>
  <c r="J154" i="12"/>
  <c r="I154" i="12"/>
  <c r="H154" i="12"/>
  <c r="G154" i="12"/>
  <c r="F154" i="12"/>
  <c r="E154" i="12"/>
  <c r="D154" i="12"/>
  <c r="C154" i="12"/>
  <c r="K128" i="12"/>
  <c r="H128" i="12"/>
  <c r="I128" i="12"/>
  <c r="G7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O15" i="12" l="1"/>
  <c r="O14" i="12"/>
  <c r="O13" i="12"/>
  <c r="O12" i="12"/>
  <c r="O11" i="12"/>
  <c r="O10" i="12"/>
  <c r="O9" i="12"/>
  <c r="O8" i="12"/>
  <c r="O6" i="12"/>
  <c r="O5" i="12"/>
  <c r="G7" i="12"/>
  <c r="F7" i="12"/>
  <c r="E7" i="12"/>
  <c r="D7" i="12"/>
  <c r="C7" i="12"/>
  <c r="G90" i="12" l="1"/>
  <c r="O165" i="12" l="1"/>
  <c r="O164" i="12"/>
  <c r="O250" i="12" l="1"/>
  <c r="O94" i="12" l="1"/>
  <c r="O93" i="12"/>
  <c r="O92" i="12"/>
  <c r="O91" i="12"/>
  <c r="S90" i="12"/>
  <c r="R90" i="12"/>
  <c r="Q90" i="12"/>
  <c r="P90" i="12"/>
  <c r="N90" i="12"/>
  <c r="M90" i="12"/>
  <c r="L90" i="12"/>
  <c r="K90" i="12"/>
  <c r="J90" i="12"/>
  <c r="I90" i="12"/>
  <c r="H90" i="12"/>
  <c r="F90" i="12"/>
  <c r="E90" i="12"/>
  <c r="D90" i="12"/>
  <c r="C90" i="12"/>
  <c r="O90" i="12" l="1"/>
  <c r="O188" i="12"/>
  <c r="O187" i="12"/>
  <c r="O186" i="12"/>
  <c r="O185" i="12"/>
  <c r="O184" i="12"/>
  <c r="S183" i="12"/>
  <c r="R183" i="12"/>
  <c r="Q183" i="12"/>
  <c r="P183" i="12"/>
  <c r="N183" i="12"/>
  <c r="M183" i="12"/>
  <c r="L183" i="12"/>
  <c r="K183" i="12"/>
  <c r="J183" i="12"/>
  <c r="I183" i="12"/>
  <c r="H183" i="12"/>
  <c r="G183" i="12"/>
  <c r="F183" i="12"/>
  <c r="E183" i="12"/>
  <c r="D183" i="12"/>
  <c r="C183" i="12"/>
  <c r="O183" i="12" l="1"/>
  <c r="O124" i="12" l="1"/>
  <c r="O123" i="12" s="1"/>
  <c r="S123" i="12"/>
  <c r="R123" i="12"/>
  <c r="Q123" i="12"/>
  <c r="P123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O262" i="12" l="1"/>
  <c r="O261" i="12"/>
  <c r="S260" i="12"/>
  <c r="R260" i="12"/>
  <c r="Q260" i="12"/>
  <c r="P260" i="12"/>
  <c r="N260" i="12"/>
  <c r="M260" i="12"/>
  <c r="L260" i="12"/>
  <c r="K260" i="12"/>
  <c r="J260" i="12"/>
  <c r="I260" i="12"/>
  <c r="H260" i="12"/>
  <c r="G260" i="12"/>
  <c r="F260" i="12"/>
  <c r="E260" i="12"/>
  <c r="D260" i="12"/>
  <c r="C260" i="12"/>
  <c r="O260" i="12" l="1"/>
  <c r="O169" i="12"/>
  <c r="O168" i="12"/>
  <c r="O167" i="12"/>
  <c r="O166" i="12"/>
  <c r="S163" i="12"/>
  <c r="R163" i="12"/>
  <c r="Q163" i="12"/>
  <c r="P163" i="12"/>
  <c r="N163" i="12"/>
  <c r="L163" i="12"/>
  <c r="K163" i="12"/>
  <c r="J163" i="12"/>
  <c r="I163" i="12"/>
  <c r="H163" i="12"/>
  <c r="G163" i="12"/>
  <c r="F163" i="12"/>
  <c r="E163" i="12"/>
  <c r="D163" i="12"/>
  <c r="C163" i="12"/>
  <c r="O163" i="12" l="1"/>
  <c r="O97" i="12" l="1"/>
  <c r="O96" i="12"/>
  <c r="S95" i="12"/>
  <c r="R95" i="12"/>
  <c r="Q95" i="12"/>
  <c r="P95" i="12"/>
  <c r="N95" i="12"/>
  <c r="M95" i="12"/>
  <c r="L95" i="12"/>
  <c r="K95" i="12"/>
  <c r="J95" i="12"/>
  <c r="I95" i="12"/>
  <c r="G95" i="12"/>
  <c r="F95" i="12"/>
  <c r="E95" i="12"/>
  <c r="D95" i="12"/>
  <c r="C95" i="12"/>
  <c r="O95" i="12" l="1"/>
  <c r="H95" i="12"/>
  <c r="O267" i="12" l="1"/>
  <c r="O145" i="12" l="1"/>
  <c r="O144" i="12"/>
  <c r="O143" i="12"/>
  <c r="O142" i="12"/>
  <c r="S141" i="12"/>
  <c r="R141" i="12"/>
  <c r="Q141" i="12"/>
  <c r="P141" i="12"/>
  <c r="N141" i="12"/>
  <c r="M141" i="12"/>
  <c r="L141" i="12"/>
  <c r="K141" i="12"/>
  <c r="J141" i="12"/>
  <c r="I141" i="12"/>
  <c r="H141" i="12"/>
  <c r="G141" i="12"/>
  <c r="F141" i="12"/>
  <c r="E141" i="12"/>
  <c r="D141" i="12"/>
  <c r="C141" i="12"/>
  <c r="O141" i="12" l="1"/>
  <c r="S99" i="12" l="1"/>
  <c r="R99" i="12"/>
  <c r="Q99" i="12"/>
  <c r="P99" i="12"/>
  <c r="N99" i="12"/>
  <c r="M99" i="12"/>
  <c r="L99" i="12"/>
  <c r="K99" i="12"/>
  <c r="J99" i="12"/>
  <c r="I99" i="12"/>
  <c r="H99" i="12"/>
  <c r="G99" i="12"/>
  <c r="F99" i="12"/>
  <c r="E99" i="12"/>
  <c r="D99" i="12"/>
  <c r="C99" i="12"/>
  <c r="O99" i="12" l="1"/>
  <c r="O193" i="12" l="1"/>
  <c r="O192" i="12"/>
  <c r="O191" i="12"/>
  <c r="O190" i="12"/>
  <c r="S189" i="12"/>
  <c r="R189" i="12"/>
  <c r="Q189" i="12"/>
  <c r="P189" i="12"/>
  <c r="N189" i="12"/>
  <c r="M189" i="12"/>
  <c r="L189" i="12"/>
  <c r="K189" i="12"/>
  <c r="J189" i="12"/>
  <c r="I189" i="12"/>
  <c r="H189" i="12"/>
  <c r="G189" i="12"/>
  <c r="F189" i="12"/>
  <c r="E189" i="12"/>
  <c r="D189" i="12"/>
  <c r="C189" i="12"/>
  <c r="O189" i="12" l="1"/>
  <c r="O173" i="12" l="1"/>
  <c r="O74" i="12" l="1"/>
  <c r="O73" i="12"/>
  <c r="O72" i="12"/>
  <c r="S71" i="12"/>
  <c r="R71" i="12"/>
  <c r="Q71" i="12"/>
  <c r="P71" i="12"/>
  <c r="N71" i="12"/>
  <c r="M71" i="12"/>
  <c r="L71" i="12"/>
  <c r="K71" i="12"/>
  <c r="J71" i="12"/>
  <c r="I71" i="12"/>
  <c r="H71" i="12"/>
  <c r="F71" i="12"/>
  <c r="E71" i="12"/>
  <c r="D71" i="12"/>
  <c r="C71" i="12"/>
  <c r="O71" i="12" l="1"/>
  <c r="O237" i="12" l="1"/>
  <c r="O236" i="12"/>
  <c r="O235" i="12"/>
  <c r="S234" i="12"/>
  <c r="R234" i="12"/>
  <c r="Q234" i="12"/>
  <c r="P234" i="12"/>
  <c r="N234" i="12"/>
  <c r="M234" i="12"/>
  <c r="L234" i="12"/>
  <c r="K234" i="12"/>
  <c r="J234" i="12"/>
  <c r="I234" i="12"/>
  <c r="H234" i="12"/>
  <c r="G234" i="12"/>
  <c r="F234" i="12"/>
  <c r="E234" i="12"/>
  <c r="D234" i="12"/>
  <c r="C234" i="12"/>
  <c r="O234" i="12" l="1"/>
  <c r="O79" i="12" l="1"/>
  <c r="O78" i="12"/>
  <c r="O77" i="12"/>
  <c r="O76" i="12"/>
  <c r="S75" i="12"/>
  <c r="R75" i="12"/>
  <c r="Q75" i="12"/>
  <c r="P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O75" i="12" l="1"/>
  <c r="O181" i="12"/>
  <c r="O180" i="12"/>
  <c r="O179" i="12"/>
  <c r="S178" i="12"/>
  <c r="R178" i="12"/>
  <c r="Q178" i="12"/>
  <c r="P178" i="12"/>
  <c r="N178" i="12"/>
  <c r="M178" i="12"/>
  <c r="L178" i="12"/>
  <c r="K178" i="12"/>
  <c r="J178" i="12"/>
  <c r="I178" i="12"/>
  <c r="H178" i="12"/>
  <c r="G178" i="12"/>
  <c r="F178" i="12"/>
  <c r="E178" i="12"/>
  <c r="D178" i="12"/>
  <c r="C178" i="12"/>
  <c r="O178" i="12" l="1"/>
  <c r="O264" i="12" l="1"/>
  <c r="O52" i="12" l="1"/>
  <c r="O51" i="12"/>
  <c r="O50" i="12"/>
  <c r="O49" i="12"/>
  <c r="O48" i="12"/>
  <c r="O47" i="12"/>
  <c r="O46" i="12"/>
  <c r="O45" i="12"/>
  <c r="O44" i="12"/>
  <c r="S43" i="12"/>
  <c r="R43" i="12"/>
  <c r="Q43" i="12"/>
  <c r="P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3" i="12" l="1"/>
  <c r="O140" i="12" l="1"/>
  <c r="O252" i="12" l="1"/>
  <c r="O172" i="12" l="1"/>
  <c r="O171" i="12"/>
  <c r="S170" i="12"/>
  <c r="R170" i="12"/>
  <c r="Q170" i="12"/>
  <c r="P170" i="12"/>
  <c r="N170" i="12"/>
  <c r="M170" i="12"/>
  <c r="L170" i="12"/>
  <c r="K170" i="12"/>
  <c r="J170" i="12"/>
  <c r="I170" i="12"/>
  <c r="H170" i="12"/>
  <c r="G170" i="12"/>
  <c r="F170" i="12"/>
  <c r="E170" i="12"/>
  <c r="D170" i="12"/>
  <c r="C170" i="12"/>
  <c r="O170" i="12" l="1"/>
  <c r="O113" i="12"/>
  <c r="O112" i="12"/>
  <c r="O111" i="12"/>
  <c r="O110" i="12"/>
  <c r="O109" i="12"/>
  <c r="S108" i="12"/>
  <c r="R108" i="12"/>
  <c r="Q108" i="12"/>
  <c r="P108" i="12"/>
  <c r="N108" i="12"/>
  <c r="M108" i="12"/>
  <c r="L108" i="12"/>
  <c r="K108" i="12"/>
  <c r="J108" i="12"/>
  <c r="I108" i="12"/>
  <c r="G108" i="12"/>
  <c r="F108" i="12"/>
  <c r="E108" i="12"/>
  <c r="D108" i="12"/>
  <c r="O108" i="12" l="1"/>
  <c r="O177" i="12" l="1"/>
  <c r="O176" i="12"/>
  <c r="S175" i="12"/>
  <c r="R175" i="12"/>
  <c r="Q175" i="12"/>
  <c r="P175" i="12"/>
  <c r="N175" i="12"/>
  <c r="M175" i="12"/>
  <c r="L175" i="12"/>
  <c r="K175" i="12"/>
  <c r="J175" i="12"/>
  <c r="I175" i="12"/>
  <c r="H175" i="12"/>
  <c r="G175" i="12"/>
  <c r="F175" i="12"/>
  <c r="E175" i="12"/>
  <c r="D175" i="12"/>
  <c r="C175" i="12"/>
  <c r="O175" i="12" l="1"/>
  <c r="O265" i="12" l="1"/>
  <c r="O196" i="12" l="1"/>
  <c r="O195" i="12"/>
  <c r="S194" i="12"/>
  <c r="R194" i="12"/>
  <c r="Q194" i="12"/>
  <c r="P194" i="12"/>
  <c r="N194" i="12"/>
  <c r="M194" i="12"/>
  <c r="L194" i="12"/>
  <c r="K194" i="12"/>
  <c r="J194" i="12"/>
  <c r="I194" i="12"/>
  <c r="H194" i="12"/>
  <c r="G194" i="12"/>
  <c r="F194" i="12"/>
  <c r="E194" i="12"/>
  <c r="D194" i="12"/>
  <c r="C194" i="12"/>
  <c r="O194" i="12" l="1"/>
  <c r="O231" i="12"/>
  <c r="O230" i="12"/>
  <c r="S229" i="12"/>
  <c r="R229" i="12"/>
  <c r="Q229" i="12"/>
  <c r="P229" i="12"/>
  <c r="N229" i="12"/>
  <c r="M229" i="12"/>
  <c r="L229" i="12"/>
  <c r="K229" i="12"/>
  <c r="J229" i="12"/>
  <c r="I229" i="12"/>
  <c r="H229" i="12"/>
  <c r="G229" i="12"/>
  <c r="F229" i="12"/>
  <c r="E229" i="12"/>
  <c r="D229" i="12"/>
  <c r="C229" i="12"/>
  <c r="O229" i="12" l="1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S17" i="12"/>
  <c r="R17" i="12"/>
  <c r="Q17" i="12"/>
  <c r="P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7" i="12" l="1"/>
  <c r="O199" i="12" l="1"/>
  <c r="O198" i="12"/>
  <c r="S197" i="12"/>
  <c r="R197" i="12"/>
  <c r="Q197" i="12"/>
  <c r="P197" i="12"/>
  <c r="N197" i="12"/>
  <c r="M197" i="12"/>
  <c r="L197" i="12"/>
  <c r="K197" i="12"/>
  <c r="J197" i="12"/>
  <c r="I197" i="12"/>
  <c r="H197" i="12"/>
  <c r="G197" i="12"/>
  <c r="F197" i="12"/>
  <c r="E197" i="12"/>
  <c r="D197" i="12"/>
  <c r="C197" i="12"/>
  <c r="O197" i="12" l="1"/>
  <c r="O139" i="12" l="1"/>
  <c r="O89" i="12" l="1"/>
  <c r="O88" i="12"/>
  <c r="O87" i="12"/>
  <c r="O86" i="12"/>
  <c r="O85" i="12"/>
  <c r="O84" i="12"/>
  <c r="O83" i="12"/>
  <c r="O82" i="12"/>
  <c r="O81" i="12"/>
  <c r="S80" i="12"/>
  <c r="R80" i="12"/>
  <c r="Q80" i="12"/>
  <c r="P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80" i="12" l="1"/>
  <c r="O211" i="12" l="1"/>
  <c r="O210" i="12"/>
  <c r="O209" i="12" s="1"/>
  <c r="S209" i="12"/>
  <c r="R209" i="12"/>
  <c r="Q209" i="12"/>
  <c r="P209" i="12"/>
  <c r="N209" i="12"/>
  <c r="M209" i="12"/>
  <c r="L209" i="12"/>
  <c r="K209" i="12"/>
  <c r="J209" i="12"/>
  <c r="I209" i="12"/>
  <c r="H209" i="12"/>
  <c r="G209" i="12"/>
  <c r="F209" i="12"/>
  <c r="E209" i="12"/>
  <c r="D209" i="12"/>
  <c r="C209" i="12"/>
  <c r="O208" i="12" l="1"/>
  <c r="O207" i="12"/>
  <c r="O206" i="12"/>
  <c r="O205" i="12"/>
  <c r="O204" i="12"/>
  <c r="O203" i="12"/>
  <c r="O202" i="12"/>
  <c r="O201" i="12"/>
  <c r="S200" i="12"/>
  <c r="R200" i="12"/>
  <c r="Q200" i="12"/>
  <c r="P200" i="12"/>
  <c r="N200" i="12"/>
  <c r="M200" i="12"/>
  <c r="L200" i="12"/>
  <c r="K200" i="12"/>
  <c r="J200" i="12"/>
  <c r="I200" i="12"/>
  <c r="H200" i="12"/>
  <c r="G200" i="12"/>
  <c r="F200" i="12"/>
  <c r="E200" i="12"/>
  <c r="D200" i="12"/>
  <c r="C200" i="12"/>
  <c r="O200" i="12" l="1"/>
  <c r="O70" i="12" l="1"/>
  <c r="O69" i="12"/>
  <c r="O68" i="12"/>
  <c r="O67" i="12"/>
  <c r="S66" i="12"/>
  <c r="R66" i="12"/>
  <c r="Q66" i="12"/>
  <c r="N66" i="12"/>
  <c r="M66" i="12"/>
  <c r="L66" i="12"/>
  <c r="K66" i="12"/>
  <c r="J66" i="12"/>
  <c r="I66" i="12"/>
  <c r="H66" i="12"/>
  <c r="F66" i="12"/>
  <c r="E66" i="12"/>
  <c r="D66" i="12"/>
  <c r="C66" i="12"/>
  <c r="O66" i="12" l="1"/>
  <c r="O224" i="12" l="1"/>
  <c r="O223" i="12"/>
  <c r="O222" i="12"/>
  <c r="O221" i="12"/>
  <c r="S220" i="12"/>
  <c r="R220" i="12"/>
  <c r="Q220" i="12"/>
  <c r="P220" i="12"/>
  <c r="N220" i="12"/>
  <c r="M220" i="12"/>
  <c r="L220" i="12"/>
  <c r="K220" i="12"/>
  <c r="J220" i="12"/>
  <c r="I220" i="12"/>
  <c r="H220" i="12"/>
  <c r="G220" i="12"/>
  <c r="F220" i="12"/>
  <c r="E220" i="12"/>
  <c r="D220" i="12"/>
  <c r="C220" i="12"/>
  <c r="O220" i="12" l="1"/>
  <c r="O232" i="12" l="1"/>
  <c r="O239" i="12" l="1"/>
  <c r="O133" i="12" l="1"/>
  <c r="O132" i="12"/>
  <c r="O131" i="12" s="1"/>
  <c r="S131" i="12"/>
  <c r="R131" i="12"/>
  <c r="Q131" i="12"/>
  <c r="P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O122" i="12" l="1"/>
  <c r="O121" i="12"/>
  <c r="O120" i="12"/>
  <c r="O119" i="12"/>
  <c r="S118" i="12"/>
  <c r="Q118" i="12"/>
  <c r="P118" i="12"/>
  <c r="N118" i="12"/>
  <c r="L118" i="12"/>
  <c r="K118" i="12"/>
  <c r="J118" i="12"/>
  <c r="I118" i="12"/>
  <c r="H118" i="12"/>
  <c r="G118" i="12"/>
  <c r="F118" i="12"/>
  <c r="E118" i="12"/>
  <c r="D118" i="12"/>
  <c r="C118" i="12"/>
  <c r="O118" i="12" l="1"/>
  <c r="O263" i="12" l="1"/>
  <c r="O138" i="12" l="1"/>
  <c r="O137" i="12"/>
  <c r="O136" i="12"/>
  <c r="O135" i="12"/>
  <c r="S134" i="12"/>
  <c r="R134" i="12"/>
  <c r="Q134" i="12"/>
  <c r="P134" i="12"/>
  <c r="N134" i="12"/>
  <c r="M134" i="12"/>
  <c r="L134" i="12"/>
  <c r="K134" i="12"/>
  <c r="J134" i="12"/>
  <c r="I134" i="12"/>
  <c r="H134" i="12"/>
  <c r="G134" i="12"/>
  <c r="F134" i="12"/>
  <c r="E134" i="12"/>
  <c r="D134" i="12"/>
  <c r="C134" i="12"/>
  <c r="O134" i="12" l="1"/>
  <c r="O60" i="12" l="1"/>
  <c r="O59" i="12"/>
  <c r="O58" i="12"/>
  <c r="O57" i="12"/>
  <c r="O56" i="12"/>
  <c r="O55" i="12"/>
  <c r="O54" i="12"/>
  <c r="S53" i="12"/>
  <c r="R53" i="12"/>
  <c r="Q53" i="12"/>
  <c r="P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3" i="12" l="1"/>
  <c r="O219" i="12" l="1"/>
  <c r="O218" i="12"/>
  <c r="O217" i="12" s="1"/>
  <c r="S217" i="12"/>
  <c r="R217" i="12"/>
  <c r="Q217" i="12"/>
  <c r="P217" i="12"/>
  <c r="N217" i="12"/>
  <c r="M217" i="12"/>
  <c r="L217" i="12"/>
  <c r="K217" i="12"/>
  <c r="J217" i="12"/>
  <c r="I217" i="12"/>
  <c r="H217" i="12"/>
  <c r="G217" i="12"/>
  <c r="F217" i="12"/>
  <c r="E217" i="12"/>
  <c r="D217" i="12"/>
  <c r="C217" i="12"/>
  <c r="O117" i="12" l="1"/>
  <c r="O116" i="12"/>
  <c r="O115" i="12"/>
  <c r="S114" i="12"/>
  <c r="R114" i="12"/>
  <c r="Q114" i="12"/>
  <c r="P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O114" i="12" l="1"/>
  <c r="O246" i="12"/>
  <c r="O245" i="12"/>
  <c r="O244" i="12"/>
  <c r="O243" i="12"/>
  <c r="O242" i="12"/>
  <c r="O241" i="12"/>
  <c r="S240" i="12"/>
  <c r="R240" i="12"/>
  <c r="Q240" i="12"/>
  <c r="P240" i="12"/>
  <c r="N240" i="12"/>
  <c r="M240" i="12"/>
  <c r="L240" i="12"/>
  <c r="K240" i="12"/>
  <c r="J240" i="12"/>
  <c r="I240" i="12"/>
  <c r="H240" i="12"/>
  <c r="G240" i="12"/>
  <c r="F240" i="12"/>
  <c r="E240" i="12"/>
  <c r="D240" i="12"/>
  <c r="C240" i="12"/>
  <c r="O240" i="12" l="1"/>
  <c r="O174" i="12"/>
  <c r="O256" i="12" l="1"/>
  <c r="O255" i="12"/>
  <c r="S254" i="12"/>
  <c r="R254" i="12"/>
  <c r="Q254" i="12"/>
  <c r="P254" i="12"/>
  <c r="N254" i="12"/>
  <c r="M254" i="12"/>
  <c r="L254" i="12"/>
  <c r="K254" i="12"/>
  <c r="J254" i="12"/>
  <c r="I254" i="12"/>
  <c r="H254" i="12"/>
  <c r="G254" i="12"/>
  <c r="F254" i="12"/>
  <c r="E254" i="12"/>
  <c r="D254" i="12"/>
  <c r="C254" i="12"/>
  <c r="O254" i="12" l="1"/>
  <c r="O266" i="12" l="1"/>
  <c r="O129" i="12" l="1"/>
  <c r="O128" i="12" s="1"/>
  <c r="S128" i="12"/>
  <c r="R128" i="12"/>
  <c r="Q128" i="12"/>
  <c r="P128" i="12"/>
  <c r="N128" i="12"/>
  <c r="M128" i="12"/>
  <c r="J128" i="12"/>
  <c r="G128" i="12"/>
  <c r="F128" i="12"/>
  <c r="E128" i="12"/>
  <c r="D128" i="12"/>
  <c r="C128" i="12"/>
  <c r="O258" i="12" l="1"/>
  <c r="O153" i="12" l="1"/>
  <c r="O152" i="12"/>
  <c r="O151" i="12"/>
  <c r="O150" i="12"/>
  <c r="O149" i="12"/>
  <c r="O148" i="12"/>
  <c r="O147" i="12"/>
  <c r="S146" i="12"/>
  <c r="R146" i="12"/>
  <c r="Q146" i="12"/>
  <c r="P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O146" i="12" l="1"/>
  <c r="O259" i="12" l="1"/>
  <c r="O228" i="12" l="1"/>
  <c r="O227" i="12"/>
  <c r="S226" i="12"/>
  <c r="R226" i="12"/>
  <c r="Q226" i="12"/>
  <c r="P226" i="12"/>
  <c r="N226" i="12"/>
  <c r="M226" i="12"/>
  <c r="L226" i="12"/>
  <c r="K226" i="12"/>
  <c r="J226" i="12"/>
  <c r="I226" i="12"/>
  <c r="H226" i="12"/>
  <c r="G226" i="12"/>
  <c r="F226" i="12"/>
  <c r="E226" i="12"/>
  <c r="D226" i="12"/>
  <c r="C226" i="12"/>
  <c r="O226" i="12" l="1"/>
  <c r="O257" i="12" l="1"/>
  <c r="O251" i="12" l="1"/>
  <c r="O98" i="12" l="1"/>
  <c r="O216" i="12" l="1"/>
  <c r="O215" i="12"/>
  <c r="O214" i="12"/>
  <c r="O213" i="12"/>
  <c r="S212" i="12"/>
  <c r="R212" i="12"/>
  <c r="Q212" i="12"/>
  <c r="P212" i="12"/>
  <c r="N212" i="12"/>
  <c r="M212" i="12"/>
  <c r="L212" i="12"/>
  <c r="K212" i="12"/>
  <c r="J212" i="12"/>
  <c r="I212" i="12"/>
  <c r="H212" i="12"/>
  <c r="G212" i="12"/>
  <c r="F212" i="12"/>
  <c r="E212" i="12"/>
  <c r="D212" i="12"/>
  <c r="C212" i="12"/>
  <c r="O212" i="12" l="1"/>
  <c r="O182" i="12" l="1"/>
  <c r="O253" i="12" l="1"/>
  <c r="O238" i="12" l="1"/>
  <c r="AN267" i="12" l="1"/>
  <c r="AM267" i="12"/>
  <c r="AL267" i="12"/>
  <c r="AK267" i="12"/>
  <c r="AJ267" i="12"/>
  <c r="AI267" i="12"/>
  <c r="AH267" i="12"/>
  <c r="AG267" i="12"/>
  <c r="AF267" i="12"/>
  <c r="AE267" i="12"/>
  <c r="AD267" i="12"/>
  <c r="AC267" i="12"/>
  <c r="AB267" i="12"/>
  <c r="AA267" i="12"/>
  <c r="Z267" i="12"/>
  <c r="Y267" i="12"/>
  <c r="X267" i="12"/>
  <c r="AN266" i="12"/>
  <c r="AM266" i="12"/>
  <c r="AL266" i="12"/>
  <c r="AK266" i="12"/>
  <c r="AJ266" i="12"/>
  <c r="AI266" i="12"/>
  <c r="AH266" i="12"/>
  <c r="AG266" i="12"/>
  <c r="AF266" i="12"/>
  <c r="AE266" i="12"/>
  <c r="AD266" i="12"/>
  <c r="AC266" i="12"/>
  <c r="AB266" i="12"/>
  <c r="AA266" i="12"/>
  <c r="Z266" i="12"/>
  <c r="Y266" i="12"/>
  <c r="X266" i="12"/>
  <c r="AN265" i="12"/>
  <c r="AM265" i="12"/>
  <c r="AL265" i="12"/>
  <c r="AK265" i="12"/>
  <c r="AJ265" i="12"/>
  <c r="AI265" i="12"/>
  <c r="AH265" i="12"/>
  <c r="AG265" i="12"/>
  <c r="AF265" i="12"/>
  <c r="AE265" i="12"/>
  <c r="AD265" i="12"/>
  <c r="AC265" i="12"/>
  <c r="AB265" i="12"/>
  <c r="AA265" i="12"/>
  <c r="Z265" i="12"/>
  <c r="Y265" i="12"/>
  <c r="X265" i="12"/>
  <c r="AN264" i="12"/>
  <c r="AM264" i="12"/>
  <c r="AL264" i="12"/>
  <c r="AK264" i="12"/>
  <c r="AJ264" i="12"/>
  <c r="AI264" i="12"/>
  <c r="AH264" i="12"/>
  <c r="AG264" i="12"/>
  <c r="AF264" i="12"/>
  <c r="AE264" i="12"/>
  <c r="AD264" i="12"/>
  <c r="AC264" i="12"/>
  <c r="AB264" i="12"/>
  <c r="AA264" i="12"/>
  <c r="Z264" i="12"/>
  <c r="Y264" i="12"/>
  <c r="X264" i="12"/>
  <c r="AN263" i="12"/>
  <c r="AM263" i="12"/>
  <c r="AL263" i="12"/>
  <c r="AK263" i="12"/>
  <c r="AJ263" i="12"/>
  <c r="AI263" i="12"/>
  <c r="AH263" i="12"/>
  <c r="AG263" i="12"/>
  <c r="AF263" i="12"/>
  <c r="AE263" i="12"/>
  <c r="AD263" i="12"/>
  <c r="AC263" i="12"/>
  <c r="AB263" i="12"/>
  <c r="AA263" i="12"/>
  <c r="Z263" i="12"/>
  <c r="Y263" i="12"/>
  <c r="X263" i="12"/>
  <c r="AN260" i="12"/>
  <c r="AL260" i="12"/>
  <c r="AJ260" i="12"/>
  <c r="AH260" i="12"/>
  <c r="AF260" i="12"/>
  <c r="AD260" i="12"/>
  <c r="AB260" i="12"/>
  <c r="Z260" i="12"/>
  <c r="X260" i="12"/>
  <c r="AM260" i="12"/>
  <c r="AK260" i="12"/>
  <c r="AI260" i="12"/>
  <c r="AG260" i="12"/>
  <c r="AE260" i="12"/>
  <c r="AC260" i="12"/>
  <c r="AA260" i="12"/>
  <c r="Y260" i="12"/>
  <c r="AN259" i="12"/>
  <c r="AM259" i="12"/>
  <c r="AL259" i="12"/>
  <c r="AK259" i="12"/>
  <c r="AJ259" i="12"/>
  <c r="AI259" i="12"/>
  <c r="AH259" i="12"/>
  <c r="AG259" i="12"/>
  <c r="AF259" i="12"/>
  <c r="AE259" i="12"/>
  <c r="AD259" i="12"/>
  <c r="AC259" i="12"/>
  <c r="AB259" i="12"/>
  <c r="AA259" i="12"/>
  <c r="Z259" i="12"/>
  <c r="Y259" i="12"/>
  <c r="X259" i="12"/>
  <c r="AN258" i="12"/>
  <c r="AM258" i="12"/>
  <c r="AL258" i="12"/>
  <c r="AK258" i="12"/>
  <c r="AJ258" i="12"/>
  <c r="AI258" i="12"/>
  <c r="AH258" i="12"/>
  <c r="AG258" i="12"/>
  <c r="AF258" i="12"/>
  <c r="AE258" i="12"/>
  <c r="AD258" i="12"/>
  <c r="AC258" i="12"/>
  <c r="AB258" i="12"/>
  <c r="AA258" i="12"/>
  <c r="Z258" i="12"/>
  <c r="Y258" i="12"/>
  <c r="X258" i="12"/>
  <c r="AN257" i="12"/>
  <c r="AM257" i="12"/>
  <c r="AL257" i="12"/>
  <c r="AK257" i="12"/>
  <c r="AJ257" i="12"/>
  <c r="AI257" i="12"/>
  <c r="AH257" i="12"/>
  <c r="AG257" i="12"/>
  <c r="AF257" i="12"/>
  <c r="AE257" i="12"/>
  <c r="AD257" i="12"/>
  <c r="AC257" i="12"/>
  <c r="AB257" i="12"/>
  <c r="AA257" i="12"/>
  <c r="Z257" i="12"/>
  <c r="Y257" i="12"/>
  <c r="X257" i="12"/>
  <c r="AN254" i="12"/>
  <c r="AL254" i="12"/>
  <c r="AJ254" i="12"/>
  <c r="AH254" i="12"/>
  <c r="AF254" i="12"/>
  <c r="AD254" i="12"/>
  <c r="AB254" i="12"/>
  <c r="Z254" i="12"/>
  <c r="X254" i="12"/>
  <c r="AM254" i="12"/>
  <c r="AK254" i="12"/>
  <c r="AI254" i="12"/>
  <c r="AG254" i="12"/>
  <c r="AE254" i="12"/>
  <c r="AC254" i="12"/>
  <c r="AA254" i="12"/>
  <c r="Y254" i="12"/>
  <c r="AN253" i="12"/>
  <c r="AM253" i="12"/>
  <c r="AL253" i="12"/>
  <c r="AK253" i="12"/>
  <c r="AJ253" i="12"/>
  <c r="AI253" i="12"/>
  <c r="AH253" i="12"/>
  <c r="AG253" i="12"/>
  <c r="AF253" i="12"/>
  <c r="AE253" i="12"/>
  <c r="AD253" i="12"/>
  <c r="AC253" i="12"/>
  <c r="AB253" i="12"/>
  <c r="AA253" i="12"/>
  <c r="Z253" i="12"/>
  <c r="Y253" i="12"/>
  <c r="X253" i="12"/>
  <c r="AN252" i="12"/>
  <c r="AM252" i="12"/>
  <c r="AL252" i="12"/>
  <c r="AK252" i="12"/>
  <c r="AJ252" i="12"/>
  <c r="AI252" i="12"/>
  <c r="AH252" i="12"/>
  <c r="AG252" i="12"/>
  <c r="AF252" i="12"/>
  <c r="AE252" i="12"/>
  <c r="AD252" i="12"/>
  <c r="AC252" i="12"/>
  <c r="AB252" i="12"/>
  <c r="AA252" i="12"/>
  <c r="Z252" i="12"/>
  <c r="Y252" i="12"/>
  <c r="X252" i="12"/>
  <c r="AN251" i="12"/>
  <c r="AM251" i="12"/>
  <c r="AL251" i="12"/>
  <c r="AK251" i="12"/>
  <c r="AJ251" i="12"/>
  <c r="AI251" i="12"/>
  <c r="AH251" i="12"/>
  <c r="AG251" i="12"/>
  <c r="AF251" i="12"/>
  <c r="AE251" i="12"/>
  <c r="AD251" i="12"/>
  <c r="AC251" i="12"/>
  <c r="AB251" i="12"/>
  <c r="AA251" i="12"/>
  <c r="Z251" i="12"/>
  <c r="Y251" i="12"/>
  <c r="X251" i="12"/>
  <c r="AN250" i="12"/>
  <c r="AM250" i="12"/>
  <c r="AL250" i="12"/>
  <c r="AK250" i="12"/>
  <c r="AJ250" i="12"/>
  <c r="AI250" i="12"/>
  <c r="AH250" i="12"/>
  <c r="AG250" i="12"/>
  <c r="AF250" i="12"/>
  <c r="AE250" i="12"/>
  <c r="AD250" i="12"/>
  <c r="AC250" i="12"/>
  <c r="AB250" i="12"/>
  <c r="AA250" i="12"/>
  <c r="Z250" i="12"/>
  <c r="Y250" i="12"/>
  <c r="X250" i="12"/>
  <c r="O249" i="12"/>
  <c r="O248" i="12"/>
  <c r="S247" i="12"/>
  <c r="AN247" i="12" s="1"/>
  <c r="R247" i="12"/>
  <c r="AM247" i="12" s="1"/>
  <c r="Q247" i="12"/>
  <c r="AL247" i="12" s="1"/>
  <c r="P247" i="12"/>
  <c r="AK247" i="12" s="1"/>
  <c r="N247" i="12"/>
  <c r="AI247" i="12" s="1"/>
  <c r="M247" i="12"/>
  <c r="AH247" i="12" s="1"/>
  <c r="L247" i="12"/>
  <c r="AG247" i="12" s="1"/>
  <c r="K247" i="12"/>
  <c r="AF247" i="12" s="1"/>
  <c r="J247" i="12"/>
  <c r="AE247" i="12" s="1"/>
  <c r="I247" i="12"/>
  <c r="AD247" i="12" s="1"/>
  <c r="H247" i="12"/>
  <c r="AC247" i="12" s="1"/>
  <c r="G247" i="12"/>
  <c r="AB247" i="12" s="1"/>
  <c r="F247" i="12"/>
  <c r="AA247" i="12" s="1"/>
  <c r="E247" i="12"/>
  <c r="Z247" i="12" s="1"/>
  <c r="D247" i="12"/>
  <c r="Y247" i="12" s="1"/>
  <c r="C247" i="12"/>
  <c r="X247" i="12" s="1"/>
  <c r="AN240" i="12"/>
  <c r="AL240" i="12"/>
  <c r="AJ240" i="12"/>
  <c r="AH240" i="12"/>
  <c r="AF240" i="12"/>
  <c r="AD240" i="12"/>
  <c r="AB240" i="12"/>
  <c r="Z240" i="12"/>
  <c r="X240" i="12"/>
  <c r="AM240" i="12"/>
  <c r="AK240" i="12"/>
  <c r="AI240" i="12"/>
  <c r="AG240" i="12"/>
  <c r="AE240" i="12"/>
  <c r="AC240" i="12"/>
  <c r="AA240" i="12"/>
  <c r="Y240" i="12"/>
  <c r="AN239" i="12"/>
  <c r="AM239" i="12"/>
  <c r="AL239" i="12"/>
  <c r="AK239" i="12"/>
  <c r="AJ239" i="12"/>
  <c r="AI239" i="12"/>
  <c r="AH239" i="12"/>
  <c r="AG239" i="12"/>
  <c r="AF239" i="12"/>
  <c r="AE239" i="12"/>
  <c r="AD239" i="12"/>
  <c r="AC239" i="12"/>
  <c r="AB239" i="12"/>
  <c r="AA239" i="12"/>
  <c r="Z239" i="12"/>
  <c r="Y239" i="12"/>
  <c r="X239" i="12"/>
  <c r="AN238" i="12"/>
  <c r="AM238" i="12"/>
  <c r="AL238" i="12"/>
  <c r="AK238" i="12"/>
  <c r="AJ238" i="12"/>
  <c r="AI238" i="12"/>
  <c r="AH238" i="12"/>
  <c r="AG238" i="12"/>
  <c r="AF238" i="12"/>
  <c r="AE238" i="12"/>
  <c r="AD238" i="12"/>
  <c r="AC238" i="12"/>
  <c r="AB238" i="12"/>
  <c r="AA238" i="12"/>
  <c r="Z238" i="12"/>
  <c r="Y238" i="12"/>
  <c r="X238" i="12"/>
  <c r="AJ234" i="12"/>
  <c r="AM234" i="12"/>
  <c r="AK234" i="12"/>
  <c r="AI234" i="12"/>
  <c r="AG234" i="12"/>
  <c r="AE234" i="12"/>
  <c r="AC234" i="12"/>
  <c r="AA234" i="12"/>
  <c r="Y234" i="12"/>
  <c r="AN234" i="12"/>
  <c r="AL234" i="12"/>
  <c r="AH234" i="12"/>
  <c r="AF234" i="12"/>
  <c r="AD234" i="12"/>
  <c r="AB234" i="12"/>
  <c r="Z234" i="12"/>
  <c r="X234" i="12"/>
  <c r="AN233" i="12"/>
  <c r="AM233" i="12"/>
  <c r="AL233" i="12"/>
  <c r="AK233" i="12"/>
  <c r="AI233" i="12"/>
  <c r="AH233" i="12"/>
  <c r="AG233" i="12"/>
  <c r="AF233" i="12"/>
  <c r="AE233" i="12"/>
  <c r="AD233" i="12"/>
  <c r="AC233" i="12"/>
  <c r="AB233" i="12"/>
  <c r="AA233" i="12"/>
  <c r="Z233" i="12"/>
  <c r="Y233" i="12"/>
  <c r="X233" i="12"/>
  <c r="AJ233" i="12"/>
  <c r="AN232" i="12"/>
  <c r="AM232" i="12"/>
  <c r="AL232" i="12"/>
  <c r="AK232" i="12"/>
  <c r="AI232" i="12"/>
  <c r="AH232" i="12"/>
  <c r="AG232" i="12"/>
  <c r="AF232" i="12"/>
  <c r="AE232" i="12"/>
  <c r="AD232" i="12"/>
  <c r="AC232" i="12"/>
  <c r="AB232" i="12"/>
  <c r="AA232" i="12"/>
  <c r="Z232" i="12"/>
  <c r="Y232" i="12"/>
  <c r="X232" i="12"/>
  <c r="AJ232" i="12"/>
  <c r="AM229" i="12"/>
  <c r="AK229" i="12"/>
  <c r="AI229" i="12"/>
  <c r="AG229" i="12"/>
  <c r="AE229" i="12"/>
  <c r="AC229" i="12"/>
  <c r="AA229" i="12"/>
  <c r="Y229" i="12"/>
  <c r="AN229" i="12"/>
  <c r="AL229" i="12"/>
  <c r="AJ229" i="12"/>
  <c r="AH229" i="12"/>
  <c r="AF229" i="12"/>
  <c r="AD229" i="12"/>
  <c r="AB229" i="12"/>
  <c r="Z229" i="12"/>
  <c r="X229" i="12"/>
  <c r="AJ226" i="12"/>
  <c r="AH226" i="12"/>
  <c r="AF226" i="12"/>
  <c r="AD226" i="12"/>
  <c r="AB226" i="12"/>
  <c r="Z226" i="12"/>
  <c r="X226" i="12"/>
  <c r="AN226" i="12"/>
  <c r="AM226" i="12"/>
  <c r="AL226" i="12"/>
  <c r="AK226" i="12"/>
  <c r="AI226" i="12"/>
  <c r="AG226" i="12"/>
  <c r="AE226" i="12"/>
  <c r="AC226" i="12"/>
  <c r="AA226" i="12"/>
  <c r="Y226" i="12"/>
  <c r="AJ220" i="12"/>
  <c r="AN220" i="12"/>
  <c r="AL220" i="12"/>
  <c r="AH220" i="12"/>
  <c r="AF220" i="12"/>
  <c r="AD220" i="12"/>
  <c r="AB220" i="12"/>
  <c r="Z220" i="12"/>
  <c r="X220" i="12"/>
  <c r="AM220" i="12"/>
  <c r="AK220" i="12"/>
  <c r="AI220" i="12"/>
  <c r="AG220" i="12"/>
  <c r="AE220" i="12"/>
  <c r="AC220" i="12"/>
  <c r="AA220" i="12"/>
  <c r="Y220" i="12"/>
  <c r="AJ217" i="12"/>
  <c r="AN217" i="12"/>
  <c r="AL217" i="12"/>
  <c r="AH217" i="12"/>
  <c r="AF217" i="12"/>
  <c r="AD217" i="12"/>
  <c r="AB217" i="12"/>
  <c r="Z217" i="12"/>
  <c r="X217" i="12"/>
  <c r="AM217" i="12"/>
  <c r="AK217" i="12"/>
  <c r="AI217" i="12"/>
  <c r="AG217" i="12"/>
  <c r="AE217" i="12"/>
  <c r="AC217" i="12"/>
  <c r="AA217" i="12"/>
  <c r="Y217" i="12"/>
  <c r="AJ212" i="12"/>
  <c r="AN212" i="12"/>
  <c r="AL212" i="12"/>
  <c r="AH212" i="12"/>
  <c r="AF212" i="12"/>
  <c r="AD212" i="12"/>
  <c r="AB212" i="12"/>
  <c r="Z212" i="12"/>
  <c r="X212" i="12"/>
  <c r="AM212" i="12"/>
  <c r="AK212" i="12"/>
  <c r="AI212" i="12"/>
  <c r="AG212" i="12"/>
  <c r="AE212" i="12"/>
  <c r="AC212" i="12"/>
  <c r="AA212" i="12"/>
  <c r="Y212" i="12"/>
  <c r="AJ209" i="12"/>
  <c r="AN209" i="12"/>
  <c r="AL209" i="12"/>
  <c r="AH209" i="12"/>
  <c r="AF209" i="12"/>
  <c r="AD209" i="12"/>
  <c r="AB209" i="12"/>
  <c r="Z209" i="12"/>
  <c r="X209" i="12"/>
  <c r="AM209" i="12"/>
  <c r="AK209" i="12"/>
  <c r="AI209" i="12"/>
  <c r="AG209" i="12"/>
  <c r="AE209" i="12"/>
  <c r="AC209" i="12"/>
  <c r="AA209" i="12"/>
  <c r="Y209" i="12"/>
  <c r="AJ200" i="12"/>
  <c r="AN200" i="12"/>
  <c r="AL200" i="12"/>
  <c r="AH200" i="12"/>
  <c r="AF200" i="12"/>
  <c r="AD200" i="12"/>
  <c r="AB200" i="12"/>
  <c r="Z200" i="12"/>
  <c r="X200" i="12"/>
  <c r="AM200" i="12"/>
  <c r="AK200" i="12"/>
  <c r="AI200" i="12"/>
  <c r="AG200" i="12"/>
  <c r="AE200" i="12"/>
  <c r="AC200" i="12"/>
  <c r="AA200" i="12"/>
  <c r="Y200" i="12"/>
  <c r="AJ197" i="12"/>
  <c r="AN197" i="12"/>
  <c r="AL197" i="12"/>
  <c r="AH197" i="12"/>
  <c r="AF197" i="12"/>
  <c r="AD197" i="12"/>
  <c r="AB197" i="12"/>
  <c r="Z197" i="12"/>
  <c r="X197" i="12"/>
  <c r="AM197" i="12"/>
  <c r="AK197" i="12"/>
  <c r="AI197" i="12"/>
  <c r="AG197" i="12"/>
  <c r="AE197" i="12"/>
  <c r="AC197" i="12"/>
  <c r="AA197" i="12"/>
  <c r="Y197" i="12"/>
  <c r="AJ194" i="12"/>
  <c r="AN194" i="12"/>
  <c r="AL194" i="12"/>
  <c r="AH194" i="12"/>
  <c r="AF194" i="12"/>
  <c r="AD194" i="12"/>
  <c r="AB194" i="12"/>
  <c r="Z194" i="12"/>
  <c r="X194" i="12"/>
  <c r="AM194" i="12"/>
  <c r="AK194" i="12"/>
  <c r="AI194" i="12"/>
  <c r="AG194" i="12"/>
  <c r="AE194" i="12"/>
  <c r="AC194" i="12"/>
  <c r="AA194" i="12"/>
  <c r="Y194" i="12"/>
  <c r="AJ189" i="12"/>
  <c r="AN189" i="12"/>
  <c r="AL189" i="12"/>
  <c r="AH189" i="12"/>
  <c r="AF189" i="12"/>
  <c r="AD189" i="12"/>
  <c r="AB189" i="12"/>
  <c r="Z189" i="12"/>
  <c r="X189" i="12"/>
  <c r="AM189" i="12"/>
  <c r="AK189" i="12"/>
  <c r="AI189" i="12"/>
  <c r="AG189" i="12"/>
  <c r="AE189" i="12"/>
  <c r="AC189" i="12"/>
  <c r="AA189" i="12"/>
  <c r="Y189" i="12"/>
  <c r="AM183" i="12"/>
  <c r="AK183" i="12"/>
  <c r="AI183" i="12"/>
  <c r="AG183" i="12"/>
  <c r="AE183" i="12"/>
  <c r="AC183" i="12"/>
  <c r="AA183" i="12"/>
  <c r="Y183" i="12"/>
  <c r="AN183" i="12"/>
  <c r="AL183" i="12"/>
  <c r="AJ183" i="12"/>
  <c r="AH183" i="12"/>
  <c r="AF183" i="12"/>
  <c r="AD183" i="12"/>
  <c r="AB183" i="12"/>
  <c r="Z183" i="12"/>
  <c r="X183" i="12"/>
  <c r="AN182" i="12"/>
  <c r="AM182" i="12"/>
  <c r="AL182" i="12"/>
  <c r="AK182" i="12"/>
  <c r="AI182" i="12"/>
  <c r="AH182" i="12"/>
  <c r="AG182" i="12"/>
  <c r="AF182" i="12"/>
  <c r="AE182" i="12"/>
  <c r="AD182" i="12"/>
  <c r="AC182" i="12"/>
  <c r="AB182" i="12"/>
  <c r="AA182" i="12"/>
  <c r="Z182" i="12"/>
  <c r="Y182" i="12"/>
  <c r="X182" i="12"/>
  <c r="AJ182" i="12"/>
  <c r="AJ178" i="12"/>
  <c r="AN178" i="12"/>
  <c r="AL178" i="12"/>
  <c r="AH178" i="12"/>
  <c r="AF178" i="12"/>
  <c r="AD178" i="12"/>
  <c r="AB178" i="12"/>
  <c r="Z178" i="12"/>
  <c r="X178" i="12"/>
  <c r="AM178" i="12"/>
  <c r="AK178" i="12"/>
  <c r="AI178" i="12"/>
  <c r="AG178" i="12"/>
  <c r="AE178" i="12"/>
  <c r="AC178" i="12"/>
  <c r="AA178" i="12"/>
  <c r="Y178" i="12"/>
  <c r="AJ175" i="12"/>
  <c r="AN175" i="12"/>
  <c r="AL175" i="12"/>
  <c r="AH175" i="12"/>
  <c r="AF175" i="12"/>
  <c r="AD175" i="12"/>
  <c r="AB175" i="12"/>
  <c r="Z175" i="12"/>
  <c r="X175" i="12"/>
  <c r="AM175" i="12"/>
  <c r="AK175" i="12"/>
  <c r="AI175" i="12"/>
  <c r="AG175" i="12"/>
  <c r="AE175" i="12"/>
  <c r="AC175" i="12"/>
  <c r="AA175" i="12"/>
  <c r="Y175" i="12"/>
  <c r="AN174" i="12"/>
  <c r="AM174" i="12"/>
  <c r="AL174" i="12"/>
  <c r="AK174" i="12"/>
  <c r="AJ174" i="12"/>
  <c r="AI174" i="12"/>
  <c r="AH174" i="12"/>
  <c r="AG174" i="12"/>
  <c r="AF174" i="12"/>
  <c r="AE174" i="12"/>
  <c r="AD174" i="12"/>
  <c r="AC174" i="12"/>
  <c r="AB174" i="12"/>
  <c r="AA174" i="12"/>
  <c r="Z174" i="12"/>
  <c r="Y174" i="12"/>
  <c r="X174" i="12"/>
  <c r="AN173" i="12"/>
  <c r="AM173" i="12"/>
  <c r="AL173" i="12"/>
  <c r="AK173" i="12"/>
  <c r="AJ173" i="12"/>
  <c r="AI173" i="12"/>
  <c r="AH173" i="12"/>
  <c r="AG173" i="12"/>
  <c r="AF173" i="12"/>
  <c r="AE173" i="12"/>
  <c r="AD173" i="12"/>
  <c r="AC173" i="12"/>
  <c r="AB173" i="12"/>
  <c r="AA173" i="12"/>
  <c r="Z173" i="12"/>
  <c r="Y173" i="12"/>
  <c r="X173" i="12"/>
  <c r="AJ170" i="12"/>
  <c r="AN170" i="12"/>
  <c r="AL170" i="12"/>
  <c r="AH170" i="12"/>
  <c r="AF170" i="12"/>
  <c r="AD170" i="12"/>
  <c r="AB170" i="12"/>
  <c r="Z170" i="12"/>
  <c r="X170" i="12"/>
  <c r="AM170" i="12"/>
  <c r="AK170" i="12"/>
  <c r="AI170" i="12"/>
  <c r="AG170" i="12"/>
  <c r="AE170" i="12"/>
  <c r="AC170" i="12"/>
  <c r="AA170" i="12"/>
  <c r="Y170" i="12"/>
  <c r="AJ163" i="12"/>
  <c r="AN163" i="12"/>
  <c r="AL163" i="12"/>
  <c r="AH163" i="12"/>
  <c r="AM163" i="12"/>
  <c r="AK163" i="12"/>
  <c r="AI163" i="12"/>
  <c r="AG163" i="12"/>
  <c r="AF163" i="12"/>
  <c r="AE163" i="12"/>
  <c r="AD163" i="12"/>
  <c r="AC163" i="12"/>
  <c r="AB163" i="12"/>
  <c r="AA163" i="12"/>
  <c r="Z163" i="12"/>
  <c r="Y163" i="12"/>
  <c r="X163" i="12"/>
  <c r="AN154" i="12"/>
  <c r="AM154" i="12"/>
  <c r="AL154" i="12"/>
  <c r="AK154" i="12"/>
  <c r="AJ154" i="12"/>
  <c r="AI154" i="12"/>
  <c r="AH154" i="12"/>
  <c r="AG154" i="12"/>
  <c r="AF154" i="12"/>
  <c r="AE154" i="12"/>
  <c r="AD154" i="12"/>
  <c r="AC154" i="12"/>
  <c r="AB154" i="12"/>
  <c r="AA154" i="12"/>
  <c r="Z154" i="12"/>
  <c r="Y154" i="12"/>
  <c r="X154" i="12"/>
  <c r="AJ146" i="12"/>
  <c r="AM146" i="12"/>
  <c r="AK146" i="12"/>
  <c r="AI146" i="12"/>
  <c r="AG146" i="12"/>
  <c r="AE146" i="12"/>
  <c r="AC146" i="12"/>
  <c r="AA146" i="12"/>
  <c r="Y146" i="12"/>
  <c r="AN146" i="12"/>
  <c r="AL146" i="12"/>
  <c r="AH146" i="12"/>
  <c r="AF146" i="12"/>
  <c r="AD146" i="12"/>
  <c r="AB146" i="12"/>
  <c r="Z146" i="12"/>
  <c r="X146" i="12"/>
  <c r="AF141" i="12"/>
  <c r="AD141" i="12"/>
  <c r="AB141" i="12"/>
  <c r="Z141" i="12"/>
  <c r="X141" i="12"/>
  <c r="AN141" i="12"/>
  <c r="AM141" i="12"/>
  <c r="AL141" i="12"/>
  <c r="AK141" i="12"/>
  <c r="AJ141" i="12"/>
  <c r="AI141" i="12"/>
  <c r="AH141" i="12"/>
  <c r="AG141" i="12"/>
  <c r="AE141" i="12"/>
  <c r="AC141" i="12"/>
  <c r="AA141" i="12"/>
  <c r="Y141" i="12"/>
  <c r="AN140" i="12"/>
  <c r="AM140" i="12"/>
  <c r="AL140" i="12"/>
  <c r="AK140" i="12"/>
  <c r="AJ140" i="12"/>
  <c r="AI140" i="12"/>
  <c r="AH140" i="12"/>
  <c r="AG140" i="12"/>
  <c r="AF140" i="12"/>
  <c r="AE140" i="12"/>
  <c r="AD140" i="12"/>
  <c r="AC140" i="12"/>
  <c r="AB140" i="12"/>
  <c r="AA140" i="12"/>
  <c r="Z140" i="12"/>
  <c r="Y140" i="12"/>
  <c r="X140" i="12"/>
  <c r="AN139" i="12"/>
  <c r="AM139" i="12"/>
  <c r="AL139" i="12"/>
  <c r="AK139" i="12"/>
  <c r="AJ139" i="12"/>
  <c r="AI139" i="12"/>
  <c r="AH139" i="12"/>
  <c r="AG139" i="12"/>
  <c r="AF139" i="12"/>
  <c r="AE139" i="12"/>
  <c r="AD139" i="12"/>
  <c r="AC139" i="12"/>
  <c r="AB139" i="12"/>
  <c r="AA139" i="12"/>
  <c r="Z139" i="12"/>
  <c r="Y139" i="12"/>
  <c r="X139" i="12"/>
  <c r="AJ134" i="12"/>
  <c r="AN134" i="12"/>
  <c r="AL134" i="12"/>
  <c r="AH134" i="12"/>
  <c r="AF134" i="12"/>
  <c r="AD134" i="12"/>
  <c r="AB134" i="12"/>
  <c r="Z134" i="12"/>
  <c r="X134" i="12"/>
  <c r="AM134" i="12"/>
  <c r="AK134" i="12"/>
  <c r="AI134" i="12"/>
  <c r="AG134" i="12"/>
  <c r="AE134" i="12"/>
  <c r="AC134" i="12"/>
  <c r="AA134" i="12"/>
  <c r="Y134" i="12"/>
  <c r="AJ131" i="12"/>
  <c r="AN131" i="12"/>
  <c r="AL131" i="12"/>
  <c r="AH131" i="12"/>
  <c r="AF131" i="12"/>
  <c r="AD131" i="12"/>
  <c r="AB131" i="12"/>
  <c r="Z131" i="12"/>
  <c r="X131" i="12"/>
  <c r="AM131" i="12"/>
  <c r="AK131" i="12"/>
  <c r="AI131" i="12"/>
  <c r="AG131" i="12"/>
  <c r="AE131" i="12"/>
  <c r="AC131" i="12"/>
  <c r="AA131" i="12"/>
  <c r="Y131" i="12"/>
  <c r="AM128" i="12"/>
  <c r="AK128" i="12"/>
  <c r="AI128" i="12"/>
  <c r="AG128" i="12"/>
  <c r="AN128" i="12"/>
  <c r="AL128" i="12"/>
  <c r="AJ128" i="12"/>
  <c r="AH128" i="12"/>
  <c r="AF128" i="12"/>
  <c r="AE128" i="12"/>
  <c r="AD128" i="12"/>
  <c r="AC128" i="12"/>
  <c r="AB128" i="12"/>
  <c r="AA128" i="12"/>
  <c r="Z128" i="12"/>
  <c r="Y128" i="12"/>
  <c r="X128" i="12"/>
  <c r="AN123" i="12"/>
  <c r="AL123" i="12"/>
  <c r="AJ123" i="12"/>
  <c r="AH123" i="12"/>
  <c r="AF123" i="12"/>
  <c r="AD123" i="12"/>
  <c r="AB123" i="12"/>
  <c r="Z123" i="12"/>
  <c r="X123" i="12"/>
  <c r="AM123" i="12"/>
  <c r="AK123" i="12"/>
  <c r="AI123" i="12"/>
  <c r="AG123" i="12"/>
  <c r="AE123" i="12"/>
  <c r="AC123" i="12"/>
  <c r="AA123" i="12"/>
  <c r="Y123" i="12"/>
  <c r="AN118" i="12"/>
  <c r="AM118" i="12"/>
  <c r="AH118" i="12"/>
  <c r="AF118" i="12"/>
  <c r="AD118" i="12"/>
  <c r="AB118" i="12"/>
  <c r="Z118" i="12"/>
  <c r="X118" i="12"/>
  <c r="AL118" i="12"/>
  <c r="AK118" i="12"/>
  <c r="AJ118" i="12"/>
  <c r="AI118" i="12"/>
  <c r="AG118" i="12"/>
  <c r="AE118" i="12"/>
  <c r="AC118" i="12"/>
  <c r="AA118" i="12"/>
  <c r="Y118" i="12"/>
  <c r="AM114" i="12"/>
  <c r="AK114" i="12"/>
  <c r="AI114" i="12"/>
  <c r="AG114" i="12"/>
  <c r="AE114" i="12"/>
  <c r="AC114" i="12"/>
  <c r="AA114" i="12"/>
  <c r="Y114" i="12"/>
  <c r="AN114" i="12"/>
  <c r="AL114" i="12"/>
  <c r="AJ114" i="12"/>
  <c r="AH114" i="12"/>
  <c r="AF114" i="12"/>
  <c r="AD114" i="12"/>
  <c r="AB114" i="12"/>
  <c r="Z114" i="12"/>
  <c r="X114" i="12"/>
  <c r="AJ108" i="12"/>
  <c r="AN108" i="12"/>
  <c r="AL108" i="12"/>
  <c r="AH108" i="12"/>
  <c r="AF108" i="12"/>
  <c r="AD108" i="12"/>
  <c r="AB108" i="12"/>
  <c r="Z108" i="12"/>
  <c r="X108" i="12"/>
  <c r="AM108" i="12"/>
  <c r="AK108" i="12"/>
  <c r="AI108" i="12"/>
  <c r="AG108" i="12"/>
  <c r="AE108" i="12"/>
  <c r="AC108" i="12"/>
  <c r="AA108" i="12"/>
  <c r="Y108" i="12"/>
  <c r="AJ99" i="12"/>
  <c r="AN99" i="12"/>
  <c r="AL99" i="12"/>
  <c r="AH99" i="12"/>
  <c r="AF99" i="12"/>
  <c r="AD99" i="12"/>
  <c r="AB99" i="12"/>
  <c r="Z99" i="12"/>
  <c r="X99" i="12"/>
  <c r="AM99" i="12"/>
  <c r="AK99" i="12"/>
  <c r="AI99" i="12"/>
  <c r="AG99" i="12"/>
  <c r="AE99" i="12"/>
  <c r="AC99" i="12"/>
  <c r="AA99" i="12"/>
  <c r="Y99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AJ95" i="12"/>
  <c r="AN95" i="12"/>
  <c r="AL95" i="12"/>
  <c r="AH95" i="12"/>
  <c r="AF95" i="12"/>
  <c r="AD95" i="12"/>
  <c r="AB95" i="12"/>
  <c r="Z95" i="12"/>
  <c r="X95" i="12"/>
  <c r="AM95" i="12"/>
  <c r="AK95" i="12"/>
  <c r="AI95" i="12"/>
  <c r="AG95" i="12"/>
  <c r="AE95" i="12"/>
  <c r="AC95" i="12"/>
  <c r="AA95" i="12"/>
  <c r="Y95" i="12"/>
  <c r="AJ90" i="12"/>
  <c r="AN90" i="12"/>
  <c r="AL90" i="12"/>
  <c r="AH90" i="12"/>
  <c r="AF90" i="12"/>
  <c r="AD90" i="12"/>
  <c r="AB90" i="12"/>
  <c r="Z90" i="12"/>
  <c r="X90" i="12"/>
  <c r="AM90" i="12"/>
  <c r="AK90" i="12"/>
  <c r="AI90" i="12"/>
  <c r="AG90" i="12"/>
  <c r="AE90" i="12"/>
  <c r="AC90" i="12"/>
  <c r="AA90" i="12"/>
  <c r="Y90" i="12"/>
  <c r="AM80" i="12"/>
  <c r="AK80" i="12"/>
  <c r="AI80" i="12"/>
  <c r="AG80" i="12"/>
  <c r="AE80" i="12"/>
  <c r="AC80" i="12"/>
  <c r="AA80" i="12"/>
  <c r="Y80" i="12"/>
  <c r="AN80" i="12"/>
  <c r="AL80" i="12"/>
  <c r="AJ80" i="12"/>
  <c r="AH80" i="12"/>
  <c r="AF80" i="12"/>
  <c r="AD80" i="12"/>
  <c r="AB80" i="12"/>
  <c r="Z80" i="12"/>
  <c r="X80" i="12"/>
  <c r="AM75" i="12"/>
  <c r="AK75" i="12"/>
  <c r="AI75" i="12"/>
  <c r="AG75" i="12"/>
  <c r="AE75" i="12"/>
  <c r="AC75" i="12"/>
  <c r="AA75" i="12"/>
  <c r="Y75" i="12"/>
  <c r="AN75" i="12"/>
  <c r="AL75" i="12"/>
  <c r="AJ75" i="12"/>
  <c r="AH75" i="12"/>
  <c r="AF75" i="12"/>
  <c r="AD75" i="12"/>
  <c r="AB75" i="12"/>
  <c r="Z75" i="12"/>
  <c r="X75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Z71" i="12"/>
  <c r="Y71" i="12"/>
  <c r="X71" i="12"/>
  <c r="AN66" i="12"/>
  <c r="AL66" i="12"/>
  <c r="AK66" i="12"/>
  <c r="AB66" i="12"/>
  <c r="Z66" i="12"/>
  <c r="X66" i="12"/>
  <c r="AM66" i="12"/>
  <c r="AJ66" i="12"/>
  <c r="AI66" i="12"/>
  <c r="AH66" i="12"/>
  <c r="AG66" i="12"/>
  <c r="AF66" i="12"/>
  <c r="AE66" i="12"/>
  <c r="AD66" i="12"/>
  <c r="AC66" i="12"/>
  <c r="AA66" i="12"/>
  <c r="Y66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AJ53" i="12"/>
  <c r="AN53" i="12"/>
  <c r="AL53" i="12"/>
  <c r="AH53" i="12"/>
  <c r="AF53" i="12"/>
  <c r="AD53" i="12"/>
  <c r="AB53" i="12"/>
  <c r="Z53" i="12"/>
  <c r="X53" i="12"/>
  <c r="AM53" i="12"/>
  <c r="AK53" i="12"/>
  <c r="AI53" i="12"/>
  <c r="AG53" i="12"/>
  <c r="AE53" i="12"/>
  <c r="AC53" i="12"/>
  <c r="AA53" i="12"/>
  <c r="Y53" i="12"/>
  <c r="AM43" i="12"/>
  <c r="AK43" i="12"/>
  <c r="AI43" i="12"/>
  <c r="AG43" i="12"/>
  <c r="AE43" i="12"/>
  <c r="AC43" i="12"/>
  <c r="AA43" i="12"/>
  <c r="Y43" i="12"/>
  <c r="AN43" i="12"/>
  <c r="AL43" i="12"/>
  <c r="AJ43" i="12"/>
  <c r="AH43" i="12"/>
  <c r="AF43" i="12"/>
  <c r="AD43" i="12"/>
  <c r="AB43" i="12"/>
  <c r="Z43" i="12"/>
  <c r="X43" i="12"/>
  <c r="AJ17" i="12"/>
  <c r="AN17" i="12"/>
  <c r="AL17" i="12"/>
  <c r="AH17" i="12"/>
  <c r="AF17" i="12"/>
  <c r="AD17" i="12"/>
  <c r="AB17" i="12"/>
  <c r="Z17" i="12"/>
  <c r="X17" i="12"/>
  <c r="AM17" i="12"/>
  <c r="AK17" i="12"/>
  <c r="AI17" i="12"/>
  <c r="AG17" i="12"/>
  <c r="AE17" i="12"/>
  <c r="AC17" i="12"/>
  <c r="AA17" i="12"/>
  <c r="Y17" i="12"/>
  <c r="S16" i="12"/>
  <c r="R16" i="12"/>
  <c r="Q16" i="12"/>
  <c r="P16" i="12"/>
  <c r="N16" i="12"/>
  <c r="M16" i="12"/>
  <c r="L16" i="12"/>
  <c r="K16" i="12"/>
  <c r="J16" i="12"/>
  <c r="I16" i="12"/>
  <c r="H16" i="12"/>
  <c r="G16" i="12"/>
  <c r="F16" i="12"/>
  <c r="E16" i="12"/>
  <c r="C16" i="12"/>
  <c r="D16" i="12"/>
  <c r="O16" i="12"/>
  <c r="S7" i="12"/>
  <c r="R7" i="12"/>
  <c r="Q7" i="12"/>
  <c r="P7" i="12"/>
  <c r="N7" i="12"/>
  <c r="M7" i="12"/>
  <c r="L7" i="12"/>
  <c r="K7" i="12"/>
  <c r="J7" i="12"/>
  <c r="I7" i="12"/>
  <c r="H7" i="12"/>
  <c r="O7" i="12"/>
  <c r="O247" i="12" l="1"/>
  <c r="AJ247" i="12" s="1"/>
  <c r="Y225" i="12"/>
  <c r="D225" i="12" s="1"/>
  <c r="AI225" i="12"/>
  <c r="N225" i="12" s="1"/>
  <c r="AH268" i="12"/>
  <c r="M268" i="12" s="1"/>
  <c r="AK225" i="12"/>
  <c r="P225" i="12" s="1"/>
  <c r="AD268" i="12"/>
  <c r="I268" i="12" s="1"/>
  <c r="AA225" i="12"/>
  <c r="F225" i="12" s="1"/>
  <c r="AC225" i="12"/>
  <c r="H225" i="12" s="1"/>
  <c r="AF268" i="12"/>
  <c r="K268" i="12" s="1"/>
  <c r="AK268" i="12"/>
  <c r="P268" i="12" s="1"/>
  <c r="AL268" i="12"/>
  <c r="Q268" i="12" s="1"/>
  <c r="AN268" i="12"/>
  <c r="S268" i="12" s="1"/>
  <c r="AE268" i="12"/>
  <c r="J268" i="12" s="1"/>
  <c r="X268" i="12"/>
  <c r="C268" i="12" s="1"/>
  <c r="AM268" i="12"/>
  <c r="R268" i="12" s="1"/>
  <c r="AC268" i="12"/>
  <c r="H268" i="12" s="1"/>
  <c r="AG225" i="12"/>
  <c r="L225" i="12" s="1"/>
  <c r="AE225" i="12"/>
  <c r="J225" i="12" s="1"/>
  <c r="AJ225" i="12"/>
  <c r="O225" i="12" s="1"/>
  <c r="Y268" i="12"/>
  <c r="D268" i="12" s="1"/>
  <c r="AG268" i="12"/>
  <c r="L268" i="12" s="1"/>
  <c r="Z268" i="12"/>
  <c r="E268" i="12" s="1"/>
  <c r="AA268" i="12"/>
  <c r="F268" i="12" s="1"/>
  <c r="AI268" i="12"/>
  <c r="N268" i="12" s="1"/>
  <c r="AJ268" i="12"/>
  <c r="O268" i="12" s="1"/>
  <c r="AB268" i="12"/>
  <c r="G268" i="12" s="1"/>
  <c r="AM225" i="12"/>
  <c r="R225" i="12" s="1"/>
  <c r="X225" i="12"/>
  <c r="C225" i="12" s="1"/>
  <c r="Z225" i="12"/>
  <c r="E225" i="12" s="1"/>
  <c r="AB225" i="12"/>
  <c r="G225" i="12" s="1"/>
  <c r="AD225" i="12"/>
  <c r="I225" i="12" s="1"/>
  <c r="AF225" i="12"/>
  <c r="K225" i="12" s="1"/>
  <c r="AH225" i="12"/>
  <c r="M225" i="12" s="1"/>
  <c r="AL225" i="12"/>
  <c r="Q225" i="12" s="1"/>
  <c r="AN225" i="12"/>
  <c r="S225" i="12" s="1"/>
  <c r="M269" i="12" l="1"/>
  <c r="N269" i="12"/>
  <c r="D269" i="12"/>
  <c r="P269" i="12"/>
  <c r="I269" i="12"/>
  <c r="H269" i="12"/>
  <c r="F269" i="12"/>
  <c r="K269" i="12"/>
  <c r="S269" i="12"/>
  <c r="Q269" i="12"/>
  <c r="C269" i="12"/>
  <c r="R269" i="12"/>
  <c r="J269" i="12"/>
  <c r="L269" i="12"/>
  <c r="E269" i="12"/>
  <c r="O269" i="12"/>
  <c r="G269" i="12"/>
</calcChain>
</file>

<file path=xl/sharedStrings.xml><?xml version="1.0" encoding="utf-8"?>
<sst xmlns="http://schemas.openxmlformats.org/spreadsheetml/2006/main" count="1094" uniqueCount="524">
  <si>
    <t>合計</t>
    <rPh sb="0" eb="2">
      <t>ゴウケイ</t>
    </rPh>
    <phoneticPr fontId="3"/>
  </si>
  <si>
    <t>1</t>
  </si>
  <si>
    <t>県立熊谷</t>
    <rPh sb="0" eb="2">
      <t>ケンリツ</t>
    </rPh>
    <rPh sb="2" eb="4">
      <t>クマガヤ</t>
    </rPh>
    <phoneticPr fontId="2"/>
  </si>
  <si>
    <t>本館</t>
    <rPh sb="0" eb="2">
      <t>ホンカン</t>
    </rPh>
    <phoneticPr fontId="2"/>
  </si>
  <si>
    <t>2</t>
    <phoneticPr fontId="3"/>
  </si>
  <si>
    <t>県立久喜</t>
    <rPh sb="0" eb="2">
      <t>ケンリツ</t>
    </rPh>
    <rPh sb="2" eb="4">
      <t>クキ</t>
    </rPh>
    <phoneticPr fontId="2"/>
  </si>
  <si>
    <t>県立　計</t>
    <rPh sb="0" eb="2">
      <t>ケンリツ</t>
    </rPh>
    <rPh sb="3" eb="4">
      <t>ケイ</t>
    </rPh>
    <phoneticPr fontId="3"/>
  </si>
  <si>
    <t>総合教育セ</t>
    <rPh sb="0" eb="2">
      <t>ソウゴウ</t>
    </rPh>
    <rPh sb="2" eb="3">
      <t>キョウ</t>
    </rPh>
    <rPh sb="3" eb="4">
      <t>イク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</si>
  <si>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</si>
  <si>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</si>
  <si>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</si>
  <si>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</si>
  <si>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</si>
  <si>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</si>
  <si>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</si>
  <si>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専門　計</t>
    <rPh sb="0" eb="2">
      <t>センモン</t>
    </rPh>
    <rPh sb="3" eb="4">
      <t>ケイ</t>
    </rPh>
    <phoneticPr fontId="3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</si>
  <si>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</si>
  <si>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</si>
  <si>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</si>
  <si>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***</t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</si>
  <si>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</si>
  <si>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</si>
  <si>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</si>
  <si>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</si>
  <si>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</si>
  <si>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1-5</t>
  </si>
  <si>
    <t>大宮</t>
    <rPh sb="0" eb="2">
      <t>オオミヤ</t>
    </rPh>
    <phoneticPr fontId="2"/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</si>
  <si>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</si>
  <si>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</si>
  <si>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</si>
  <si>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</si>
  <si>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</si>
  <si>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</si>
  <si>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</si>
  <si>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</si>
  <si>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</si>
  <si>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</si>
  <si>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</si>
  <si>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</si>
  <si>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</si>
  <si>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</si>
  <si>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</si>
  <si>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</si>
  <si>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</si>
  <si>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</si>
  <si>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</si>
  <si>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</si>
  <si>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</si>
  <si>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</si>
  <si>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</si>
  <si>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</si>
  <si>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</si>
  <si>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</si>
  <si>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</si>
  <si>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</si>
  <si>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</si>
  <si>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</si>
  <si>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</si>
  <si>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</si>
  <si>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</si>
  <si>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</si>
  <si>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</si>
  <si>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</si>
  <si>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1-24</t>
  </si>
  <si>
    <t>1-25</t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</si>
  <si>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</si>
  <si>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</si>
  <si>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</si>
  <si>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</si>
  <si>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</si>
  <si>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</si>
  <si>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</si>
  <si>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</si>
  <si>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</si>
  <si>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</si>
  <si>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</si>
  <si>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</si>
  <si>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</si>
  <si>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</si>
  <si>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</si>
  <si>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</si>
  <si>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</si>
  <si>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</si>
  <si>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</si>
  <si>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</si>
  <si>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3-1</t>
  </si>
  <si>
    <t>3-2</t>
  </si>
  <si>
    <t>3-3</t>
  </si>
  <si>
    <t>3-4</t>
  </si>
  <si>
    <t>3-5</t>
  </si>
  <si>
    <t>3-6</t>
  </si>
  <si>
    <t>3-7</t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</si>
  <si>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</si>
  <si>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</si>
  <si>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</si>
  <si>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</si>
  <si>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</si>
  <si>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</si>
  <si>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</si>
  <si>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</si>
  <si>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</si>
  <si>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</si>
  <si>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</si>
  <si>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</si>
  <si>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</si>
  <si>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</si>
  <si>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</si>
  <si>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</si>
  <si>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</si>
  <si>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</si>
  <si>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</si>
  <si>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</si>
  <si>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</si>
  <si>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</si>
  <si>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7-2</t>
  </si>
  <si>
    <t>7-3</t>
  </si>
  <si>
    <t>7-4</t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</si>
  <si>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</si>
  <si>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</si>
  <si>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</si>
  <si>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</si>
  <si>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</si>
  <si>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</si>
  <si>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</si>
  <si>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</si>
  <si>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</si>
  <si>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</si>
  <si>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</si>
  <si>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</si>
  <si>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</si>
  <si>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8-8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</si>
  <si>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</si>
  <si>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</si>
  <si>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</si>
  <si>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</si>
  <si>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</si>
  <si>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</si>
  <si>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</si>
  <si>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</si>
  <si>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</si>
  <si>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</si>
  <si>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</si>
  <si>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</si>
  <si>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</si>
  <si>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</si>
  <si>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</si>
  <si>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</si>
  <si>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</si>
  <si>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</si>
  <si>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</si>
  <si>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</si>
  <si>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</si>
  <si>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</si>
  <si>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</si>
  <si>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</si>
  <si>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</si>
  <si>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</si>
  <si>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</si>
  <si>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12-7</t>
  </si>
  <si>
    <t>森下公</t>
    <rPh sb="0" eb="2">
      <t>モリシタ</t>
    </rPh>
    <rPh sb="2" eb="3">
      <t>コウ</t>
    </rPh>
    <phoneticPr fontId="2"/>
  </si>
  <si>
    <t>13</t>
  </si>
  <si>
    <t>13-1</t>
  </si>
  <si>
    <t>13-2</t>
  </si>
  <si>
    <t>13-3</t>
  </si>
  <si>
    <t>13-4</t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</si>
  <si>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</si>
  <si>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</si>
  <si>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</si>
  <si>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</si>
  <si>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</si>
  <si>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</si>
  <si>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</si>
  <si>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</si>
  <si>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</si>
  <si>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</si>
  <si>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</si>
  <si>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</si>
  <si>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</si>
  <si>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</si>
  <si>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</si>
  <si>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</si>
  <si>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</si>
  <si>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</si>
  <si>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</si>
  <si>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</si>
  <si>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</si>
  <si>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</si>
  <si>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</si>
  <si>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</si>
  <si>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</si>
  <si>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</si>
  <si>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</si>
  <si>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</si>
  <si>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狭山台</t>
    <rPh sb="0" eb="3">
      <t>サヤマダイ</t>
    </rPh>
    <phoneticPr fontId="2"/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</si>
  <si>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</si>
  <si>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</si>
  <si>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</si>
  <si>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</si>
  <si>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</si>
  <si>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</si>
  <si>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</si>
  <si>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</si>
  <si>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</si>
  <si>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</si>
  <si>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</si>
  <si>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</si>
  <si>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</si>
  <si>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</si>
  <si>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</si>
  <si>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</si>
  <si>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</si>
  <si>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</si>
  <si>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</si>
  <si>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</si>
  <si>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</si>
  <si>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</si>
  <si>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</si>
  <si>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</si>
  <si>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</si>
  <si>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</si>
  <si>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</si>
  <si>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</si>
  <si>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</si>
  <si>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</si>
  <si>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</si>
  <si>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</si>
  <si>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</si>
  <si>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</si>
  <si>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</si>
  <si>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</si>
  <si>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</si>
  <si>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</si>
  <si>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</si>
  <si>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</si>
  <si>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</si>
  <si>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</si>
  <si>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戸田市</t>
    <rPh sb="0" eb="3">
      <t>トダシ</t>
    </rPh>
    <phoneticPr fontId="2"/>
  </si>
  <si>
    <t>25-1</t>
  </si>
  <si>
    <t>25-2</t>
  </si>
  <si>
    <t>上戸田分</t>
    <rPh sb="0" eb="3">
      <t>カミトダ</t>
    </rPh>
    <rPh sb="3" eb="4">
      <t>ブン</t>
    </rPh>
    <phoneticPr fontId="2"/>
  </si>
  <si>
    <t>25-3</t>
  </si>
  <si>
    <t>下戸田分</t>
    <rPh sb="0" eb="3">
      <t>シモトダ</t>
    </rPh>
    <rPh sb="3" eb="4">
      <t>ブン</t>
    </rPh>
    <phoneticPr fontId="2"/>
  </si>
  <si>
    <t>25-4</t>
  </si>
  <si>
    <t>美笹分</t>
    <rPh sb="0" eb="1">
      <t>ビ</t>
    </rPh>
    <rPh sb="1" eb="2">
      <t>ササ</t>
    </rPh>
    <rPh sb="2" eb="3">
      <t>ブン</t>
    </rPh>
    <phoneticPr fontId="2"/>
  </si>
  <si>
    <t>25-5</t>
  </si>
  <si>
    <t>下戸田南分</t>
    <rPh sb="0" eb="3">
      <t>シモトダ</t>
    </rPh>
    <rPh sb="3" eb="4">
      <t>ミナミ</t>
    </rPh>
    <rPh sb="4" eb="5">
      <t>ブン</t>
    </rPh>
    <phoneticPr fontId="2"/>
  </si>
  <si>
    <t>26</t>
    <phoneticPr fontId="3"/>
  </si>
  <si>
    <t>新座市</t>
    <rPh sb="0" eb="3">
      <t>ニイザシ</t>
    </rPh>
    <phoneticPr fontId="2"/>
  </si>
  <si>
    <t>新座中央</t>
    <rPh sb="0" eb="2">
      <t>ニイザ</t>
    </rPh>
    <rPh sb="2" eb="4">
      <t>チュウオウ</t>
    </rPh>
    <phoneticPr fontId="2"/>
  </si>
  <si>
    <t>福祉の里</t>
    <rPh sb="0" eb="2">
      <t>フクシ</t>
    </rPh>
    <rPh sb="3" eb="4">
      <t>サト</t>
    </rPh>
    <phoneticPr fontId="2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</si>
  <si>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</si>
  <si>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</si>
  <si>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</si>
  <si>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</si>
  <si>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</si>
  <si>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</si>
  <si>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なしの花</t>
    <rPh sb="3" eb="4">
      <t>ハナ</t>
    </rPh>
    <phoneticPr fontId="2"/>
  </si>
  <si>
    <t>31</t>
  </si>
  <si>
    <t>日高市</t>
    <rPh sb="0" eb="2">
      <t>ヒダカ</t>
    </rPh>
    <rPh sb="2" eb="3">
      <t>シ</t>
    </rPh>
    <phoneticPr fontId="2"/>
  </si>
  <si>
    <t>深谷市</t>
    <rPh sb="0" eb="3">
      <t>フカヤシ</t>
    </rPh>
    <phoneticPr fontId="2"/>
  </si>
  <si>
    <t>32-1</t>
  </si>
  <si>
    <t>深谷市立</t>
    <rPh sb="0" eb="4">
      <t>フカヤシリツ</t>
    </rPh>
    <phoneticPr fontId="2"/>
  </si>
  <si>
    <t>32-2</t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</si>
  <si>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</si>
  <si>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</si>
  <si>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</si>
  <si>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</si>
  <si>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</si>
  <si>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</si>
  <si>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</si>
  <si>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</si>
  <si>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</si>
  <si>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</si>
  <si>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</si>
  <si>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</si>
  <si>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</si>
  <si>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</si>
  <si>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</si>
  <si>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</si>
  <si>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</si>
  <si>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</si>
  <si>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</si>
  <si>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</si>
  <si>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上福岡</t>
    <rPh sb="0" eb="3">
      <t>カミフクオカ</t>
    </rPh>
    <phoneticPr fontId="2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</si>
  <si>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</si>
  <si>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</si>
  <si>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</si>
  <si>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</si>
  <si>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</si>
  <si>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</si>
  <si>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</si>
  <si>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</si>
  <si>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</si>
  <si>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</si>
  <si>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</si>
  <si>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</si>
  <si>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</si>
  <si>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</si>
  <si>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</si>
  <si>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</si>
  <si>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八幡</t>
    <rPh sb="0" eb="2">
      <t>ハチマン</t>
    </rPh>
    <phoneticPr fontId="2"/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</si>
  <si>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</si>
  <si>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</si>
  <si>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</si>
  <si>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</si>
  <si>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</si>
  <si>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</si>
  <si>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</si>
  <si>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</si>
  <si>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</si>
  <si>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38-4</t>
    <phoneticPr fontId="3"/>
  </si>
  <si>
    <t>旭地区</t>
    <rPh sb="0" eb="1">
      <t>アサヒ</t>
    </rPh>
    <rPh sb="1" eb="3">
      <t>チク</t>
    </rPh>
    <phoneticPr fontId="2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</si>
  <si>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</si>
  <si>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</si>
  <si>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</si>
  <si>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</si>
  <si>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</si>
  <si>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</si>
  <si>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</si>
  <si>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</si>
  <si>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</si>
  <si>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</si>
  <si>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</si>
  <si>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</si>
  <si>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市　計</t>
    <rPh sb="0" eb="1">
      <t>シ</t>
    </rPh>
    <rPh sb="2" eb="3">
      <t>ケイ</t>
    </rPh>
    <phoneticPr fontId="3"/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</si>
  <si>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</si>
  <si>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</si>
  <si>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</si>
  <si>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</si>
  <si>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</si>
  <si>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</si>
  <si>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小鹿野町</t>
    <rPh sb="0" eb="4">
      <t>オガノマチ</t>
    </rPh>
    <phoneticPr fontId="2"/>
  </si>
  <si>
    <t>小鹿野町立</t>
    <rPh sb="0" eb="3">
      <t>オガノ</t>
    </rPh>
    <rPh sb="3" eb="4">
      <t>マチ</t>
    </rPh>
    <rPh sb="4" eb="5">
      <t>リツ</t>
    </rPh>
    <phoneticPr fontId="2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</si>
  <si>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</si>
  <si>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</si>
  <si>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</si>
  <si>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</si>
  <si>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</si>
  <si>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</si>
  <si>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</si>
  <si>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</si>
  <si>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</si>
  <si>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</si>
  <si>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</si>
  <si>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</si>
  <si>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</si>
  <si>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</si>
  <si>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杉戸町</t>
    <rPh sb="0" eb="3">
      <t>スギトマチ</t>
    </rPh>
    <phoneticPr fontId="2"/>
  </si>
  <si>
    <t>杉戸町立</t>
    <rPh sb="0" eb="2">
      <t>スギト</t>
    </rPh>
    <rPh sb="2" eb="4">
      <t>チョウリツ</t>
    </rPh>
    <phoneticPr fontId="2"/>
  </si>
  <si>
    <t>南公</t>
    <rPh sb="0" eb="1">
      <t>ミナミ</t>
    </rPh>
    <rPh sb="1" eb="2">
      <t>コウ</t>
    </rPh>
    <phoneticPr fontId="2"/>
  </si>
  <si>
    <t>泉公</t>
    <rPh sb="0" eb="1">
      <t>イズミ</t>
    </rPh>
    <rPh sb="1" eb="2">
      <t>コウ</t>
    </rPh>
    <phoneticPr fontId="2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</si>
  <si>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</si>
  <si>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</si>
  <si>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</si>
  <si>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</si>
  <si>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</si>
  <si>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</si>
  <si>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滑川町</t>
    <rPh sb="0" eb="2">
      <t>ナメガワ</t>
    </rPh>
    <rPh sb="2" eb="3">
      <t>マチ</t>
    </rPh>
    <phoneticPr fontId="5"/>
  </si>
  <si>
    <t>鳩山町</t>
    <rPh sb="0" eb="2">
      <t>ハトヤマ</t>
    </rPh>
    <rPh sb="2" eb="3">
      <t>マチ</t>
    </rPh>
    <phoneticPr fontId="2"/>
  </si>
  <si>
    <t>松伏町</t>
    <rPh sb="0" eb="3">
      <t>マツブシマチ</t>
    </rPh>
    <phoneticPr fontId="2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</si>
  <si>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</si>
  <si>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</si>
  <si>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</si>
  <si>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</si>
  <si>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</si>
  <si>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</si>
  <si>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三芳町</t>
    <rPh sb="0" eb="3">
      <t>ミヨシマチ</t>
    </rPh>
    <phoneticPr fontId="2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</si>
  <si>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</si>
  <si>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</si>
  <si>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</si>
  <si>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</si>
  <si>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</si>
  <si>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</si>
  <si>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</si>
  <si>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</si>
  <si>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嵐山町</t>
    <rPh sb="0" eb="2">
      <t>ランザン</t>
    </rPh>
    <rPh sb="2" eb="3">
      <t>マチ</t>
    </rPh>
    <phoneticPr fontId="2"/>
  </si>
  <si>
    <t>町村　計</t>
    <rPh sb="0" eb="2">
      <t>チョウソン</t>
    </rPh>
    <rPh sb="3" eb="4">
      <t>ケイ</t>
    </rPh>
    <phoneticPr fontId="3"/>
  </si>
  <si>
    <t>37-2</t>
    <phoneticPr fontId="3"/>
  </si>
  <si>
    <t>37-1</t>
    <phoneticPr fontId="3"/>
  </si>
  <si>
    <t>29-2</t>
  </si>
  <si>
    <t>29-1</t>
  </si>
  <si>
    <t>桶川</t>
    <rPh sb="0" eb="2">
      <t>オケガワ</t>
    </rPh>
    <phoneticPr fontId="2"/>
  </si>
  <si>
    <t>川田谷</t>
    <rPh sb="0" eb="3">
      <t>カワタヤ</t>
    </rPh>
    <phoneticPr fontId="2"/>
  </si>
  <si>
    <t>坂田</t>
    <rPh sb="0" eb="2">
      <t>サカタ</t>
    </rPh>
    <phoneticPr fontId="1"/>
  </si>
  <si>
    <t>13-5</t>
  </si>
  <si>
    <t>志木市</t>
    <rPh sb="0" eb="3">
      <t>シキシ</t>
    </rPh>
    <phoneticPr fontId="8"/>
  </si>
  <si>
    <t>柳瀬川</t>
    <rPh sb="0" eb="2">
      <t>ヤナセ</t>
    </rPh>
    <rPh sb="2" eb="3">
      <t>ガワ</t>
    </rPh>
    <phoneticPr fontId="8"/>
  </si>
  <si>
    <t>いろは遊学</t>
    <rPh sb="3" eb="5">
      <t>ユウガク</t>
    </rPh>
    <phoneticPr fontId="8"/>
  </si>
  <si>
    <t>宗岡公</t>
    <rPh sb="0" eb="2">
      <t>ムネオカ</t>
    </rPh>
    <rPh sb="2" eb="3">
      <t>コウ</t>
    </rPh>
    <phoneticPr fontId="8"/>
  </si>
  <si>
    <t>宗岡第二公</t>
    <rPh sb="0" eb="2">
      <t>ムネオカ</t>
    </rPh>
    <rPh sb="2" eb="4">
      <t>ダイニ</t>
    </rPh>
    <rPh sb="4" eb="5">
      <t>コウ</t>
    </rPh>
    <phoneticPr fontId="8"/>
  </si>
  <si>
    <t>22</t>
  </si>
  <si>
    <t>中央図書館</t>
    <rPh sb="0" eb="2">
      <t>チュウオウ</t>
    </rPh>
    <rPh sb="2" eb="5">
      <t>トショカン</t>
    </rPh>
    <phoneticPr fontId="3"/>
  </si>
  <si>
    <t>29</t>
  </si>
  <si>
    <t>飯能市</t>
    <rPh sb="0" eb="3">
      <t>ハンノウシ</t>
    </rPh>
    <phoneticPr fontId="8"/>
  </si>
  <si>
    <t>35</t>
  </si>
  <si>
    <t>35-1</t>
  </si>
  <si>
    <t>35-2</t>
  </si>
  <si>
    <t>三郷中央におどりプラザ</t>
    <rPh sb="0" eb="4">
      <t>ミサトチュウオウ</t>
    </rPh>
    <phoneticPr fontId="1"/>
  </si>
  <si>
    <t>39</t>
  </si>
  <si>
    <t>分室</t>
    <rPh sb="0" eb="2">
      <t>ブンシツ</t>
    </rPh>
    <phoneticPr fontId="2"/>
  </si>
  <si>
    <t>50</t>
  </si>
  <si>
    <t>53</t>
  </si>
  <si>
    <t>東秩父村</t>
  </si>
  <si>
    <t>鳩ヶ谷</t>
    <rPh sb="0" eb="3">
      <t>ハトガヤ</t>
    </rPh>
    <phoneticPr fontId="3"/>
  </si>
  <si>
    <t>30</t>
  </si>
  <si>
    <t>30-1</t>
  </si>
  <si>
    <t>30-2</t>
  </si>
  <si>
    <t>30-3</t>
  </si>
  <si>
    <t>美園</t>
    <rPh sb="0" eb="2">
      <t>ミソノ</t>
    </rPh>
    <phoneticPr fontId="1"/>
  </si>
  <si>
    <t>武蔵浦和</t>
    <rPh sb="0" eb="2">
      <t>ムサシ</t>
    </rPh>
    <rPh sb="2" eb="4">
      <t>ウラワ</t>
    </rPh>
    <phoneticPr fontId="1"/>
  </si>
  <si>
    <t>63</t>
  </si>
  <si>
    <t>その他</t>
    <rPh sb="2" eb="3">
      <t>タ</t>
    </rPh>
    <phoneticPr fontId="3"/>
  </si>
  <si>
    <t>20</t>
  </si>
  <si>
    <t>おおとね</t>
  </si>
  <si>
    <t>北川辺</t>
  </si>
  <si>
    <t>騎西</t>
  </si>
  <si>
    <t>加須</t>
  </si>
  <si>
    <t>17-2</t>
  </si>
  <si>
    <t>17-1</t>
  </si>
  <si>
    <t>集計用</t>
    <rPh sb="0" eb="3">
      <t>シュウケイヨウ</t>
    </rPh>
    <phoneticPr fontId="1"/>
  </si>
  <si>
    <t>久喜東コミュ</t>
    <rPh sb="0" eb="3">
      <t>クキヒガシ</t>
    </rPh>
    <phoneticPr fontId="2"/>
  </si>
  <si>
    <t>清久コミュ</t>
    <rPh sb="0" eb="2">
      <t>キヨク</t>
    </rPh>
    <phoneticPr fontId="2"/>
  </si>
  <si>
    <t>森下コミュ</t>
    <rPh sb="0" eb="2">
      <t>モリシタ</t>
    </rPh>
    <phoneticPr fontId="2"/>
  </si>
  <si>
    <t>15-4</t>
  </si>
  <si>
    <t>中央</t>
    <rPh sb="0" eb="2">
      <t>チュウオウ</t>
    </rPh>
    <phoneticPr fontId="1"/>
  </si>
  <si>
    <t>幸手市立</t>
    <rPh sb="0" eb="3">
      <t>サッテシ</t>
    </rPh>
    <rPh sb="3" eb="4">
      <t>リツ</t>
    </rPh>
    <phoneticPr fontId="1"/>
  </si>
  <si>
    <t>香日向</t>
    <rPh sb="0" eb="1">
      <t>コウ</t>
    </rPh>
    <rPh sb="1" eb="3">
      <t>ヒナタ</t>
    </rPh>
    <phoneticPr fontId="1"/>
  </si>
  <si>
    <t>狭山ケ丘分</t>
    <rPh sb="0" eb="2">
      <t>サヤマ</t>
    </rPh>
    <rPh sb="3" eb="4">
      <t>オカ</t>
    </rPh>
    <rPh sb="4" eb="5">
      <t>フン</t>
    </rPh>
    <phoneticPr fontId="1"/>
  </si>
  <si>
    <t>27</t>
  </si>
  <si>
    <t>こども</t>
  </si>
  <si>
    <t>本庄市</t>
    <rPh sb="0" eb="3">
      <t>ホンジョウシ</t>
    </rPh>
    <phoneticPr fontId="2"/>
  </si>
  <si>
    <t>36-8</t>
  </si>
  <si>
    <t>42</t>
  </si>
  <si>
    <t>42-1</t>
  </si>
  <si>
    <t>42-2</t>
  </si>
  <si>
    <t>48</t>
  </si>
  <si>
    <t>48-1</t>
  </si>
  <si>
    <t>48-2</t>
  </si>
  <si>
    <t>48-3</t>
  </si>
  <si>
    <t>48-4</t>
  </si>
  <si>
    <t>48-5</t>
  </si>
  <si>
    <t>51</t>
  </si>
  <si>
    <t>52</t>
  </si>
  <si>
    <t>54</t>
  </si>
  <si>
    <t>54-1</t>
  </si>
  <si>
    <t>54-2</t>
  </si>
  <si>
    <t>55</t>
  </si>
  <si>
    <t>58</t>
  </si>
  <si>
    <t>58-1</t>
  </si>
  <si>
    <t>58-2</t>
  </si>
  <si>
    <t>60</t>
  </si>
  <si>
    <t>図書館名</t>
    <phoneticPr fontId="3"/>
  </si>
  <si>
    <t>朝霞市</t>
    <rPh sb="0" eb="3">
      <t>アサカシ</t>
    </rPh>
    <phoneticPr fontId="0"/>
  </si>
  <si>
    <t>朝霞</t>
    <rPh sb="0" eb="2">
      <t>アサカ</t>
    </rPh>
    <phoneticPr fontId="0"/>
  </si>
  <si>
    <t>北分館</t>
    <rPh sb="0" eb="1">
      <t>キタ</t>
    </rPh>
    <rPh sb="1" eb="3">
      <t>ブンカン</t>
    </rPh>
    <phoneticPr fontId="0"/>
  </si>
  <si>
    <t>東朝霞公</t>
    <rPh sb="0" eb="1">
      <t>ヒガシ</t>
    </rPh>
    <rPh sb="1" eb="3">
      <t>アサカ</t>
    </rPh>
    <rPh sb="3" eb="4">
      <t>コウ</t>
    </rPh>
    <phoneticPr fontId="0"/>
  </si>
  <si>
    <t>西朝霞公</t>
    <rPh sb="0" eb="1">
      <t>ニシ</t>
    </rPh>
    <rPh sb="1" eb="3">
      <t>アサカ</t>
    </rPh>
    <rPh sb="3" eb="4">
      <t>コウ</t>
    </rPh>
    <phoneticPr fontId="0"/>
  </si>
  <si>
    <t>南朝霞公</t>
    <rPh sb="0" eb="1">
      <t>ミナミ</t>
    </rPh>
    <rPh sb="1" eb="3">
      <t>アサカ</t>
    </rPh>
    <rPh sb="3" eb="4">
      <t>コウ</t>
    </rPh>
    <phoneticPr fontId="0"/>
  </si>
  <si>
    <t>北朝霞公</t>
    <rPh sb="0" eb="1">
      <t>キタ</t>
    </rPh>
    <rPh sb="3" eb="4">
      <t>コウ</t>
    </rPh>
    <phoneticPr fontId="0"/>
  </si>
  <si>
    <t>内間木公</t>
    <rPh sb="0" eb="2">
      <t>ウチマ</t>
    </rPh>
    <rPh sb="2" eb="3">
      <t>キ</t>
    </rPh>
    <rPh sb="3" eb="4">
      <t>コウ</t>
    </rPh>
    <phoneticPr fontId="0"/>
  </si>
  <si>
    <t>5-4</t>
  </si>
  <si>
    <t>川越市</t>
    <rPh sb="0" eb="3">
      <t>カワゴエシ</t>
    </rPh>
    <phoneticPr fontId="0"/>
  </si>
  <si>
    <t>中央</t>
    <rPh sb="0" eb="2">
      <t>チュウオウ</t>
    </rPh>
    <phoneticPr fontId="0"/>
  </si>
  <si>
    <t>西</t>
    <rPh sb="0" eb="1">
      <t>ニシ</t>
    </rPh>
    <phoneticPr fontId="0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</si>
  <si>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0"/>
  </si>
  <si>
    <t>高階</t>
    <rPh sb="0" eb="2">
      <t>タカシナ</t>
    </rPh>
    <phoneticPr fontId="0"/>
  </si>
  <si>
    <t>熊谷市</t>
    <rPh sb="0" eb="3">
      <t>クマガヤシ</t>
    </rPh>
    <phoneticPr fontId="0"/>
  </si>
  <si>
    <t>熊谷</t>
    <rPh sb="0" eb="2">
      <t>クマガヤ</t>
    </rPh>
    <phoneticPr fontId="0"/>
  </si>
  <si>
    <t>妻沼</t>
    <rPh sb="0" eb="2">
      <t>メヌマ</t>
    </rPh>
    <phoneticPr fontId="0"/>
  </si>
  <si>
    <t>大里</t>
    <rPh sb="0" eb="2">
      <t>オオサト</t>
    </rPh>
    <phoneticPr fontId="0"/>
  </si>
  <si>
    <t>江南</t>
    <rPh sb="0" eb="2">
      <t>コウナン</t>
    </rPh>
    <phoneticPr fontId="0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</si>
  <si>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1"/>
  </si>
  <si>
    <t>中央で一括</t>
    <rPh sb="0" eb="2">
      <t>チュウオウ</t>
    </rPh>
    <rPh sb="3" eb="5">
      <t>イッカツ</t>
    </rPh>
    <phoneticPr fontId="1"/>
  </si>
  <si>
    <t>本館一括</t>
    <rPh sb="0" eb="4">
      <t>ホンカンイッカツ</t>
    </rPh>
    <phoneticPr fontId="1"/>
  </si>
  <si>
    <t>秩父市</t>
    <rPh sb="0" eb="3">
      <t>チチブシ</t>
    </rPh>
    <phoneticPr fontId="22"/>
  </si>
  <si>
    <t>秩父</t>
    <rPh sb="0" eb="2">
      <t>チチブ</t>
    </rPh>
    <phoneticPr fontId="22"/>
  </si>
  <si>
    <t>吉田</t>
    <rPh sb="0" eb="2">
      <t>ヨシダ</t>
    </rPh>
    <phoneticPr fontId="22"/>
  </si>
  <si>
    <t>大滝</t>
    <rPh sb="0" eb="2">
      <t>オオタキ</t>
    </rPh>
    <phoneticPr fontId="22"/>
  </si>
  <si>
    <t>荒川</t>
    <rPh sb="0" eb="1">
      <t>アラ</t>
    </rPh>
    <rPh sb="1" eb="2">
      <t>カワ</t>
    </rPh>
    <phoneticPr fontId="22"/>
  </si>
  <si>
    <t>25-6</t>
  </si>
  <si>
    <t>駅前配本所</t>
    <rPh sb="0" eb="2">
      <t>エキマエ</t>
    </rPh>
    <rPh sb="2" eb="4">
      <t>ハイホン</t>
    </rPh>
    <rPh sb="4" eb="5">
      <t>ジョ</t>
    </rPh>
    <phoneticPr fontId="2"/>
  </si>
  <si>
    <t>26-1</t>
    <phoneticPr fontId="3"/>
  </si>
  <si>
    <t>26-2</t>
    <phoneticPr fontId="3"/>
  </si>
  <si>
    <t>飯能市立</t>
    <rPh sb="0" eb="3">
      <t>ハンノウシ</t>
    </rPh>
    <rPh sb="3" eb="4">
      <t>リツ</t>
    </rPh>
    <phoneticPr fontId="22"/>
  </si>
  <si>
    <t>こども図書館</t>
    <rPh sb="3" eb="6">
      <t>トショカン</t>
    </rPh>
    <phoneticPr fontId="22"/>
  </si>
  <si>
    <t>上柴</t>
    <rPh sb="0" eb="1">
      <t>ウエ</t>
    </rPh>
    <rPh sb="1" eb="2">
      <t>シバ</t>
    </rPh>
    <phoneticPr fontId="1"/>
  </si>
  <si>
    <t>本庄</t>
    <rPh sb="0" eb="2">
      <t>ホンジョウ</t>
    </rPh>
    <phoneticPr fontId="0"/>
  </si>
  <si>
    <t>児玉</t>
    <rPh sb="0" eb="2">
      <t>コダマ</t>
    </rPh>
    <phoneticPr fontId="0"/>
  </si>
  <si>
    <t>和光市</t>
    <rPh sb="0" eb="2">
      <t>ワコウ</t>
    </rPh>
    <rPh sb="2" eb="3">
      <t>シ</t>
    </rPh>
    <phoneticPr fontId="22"/>
  </si>
  <si>
    <t>和光市立</t>
    <rPh sb="0" eb="2">
      <t>ワコウ</t>
    </rPh>
    <rPh sb="2" eb="3">
      <t>シ</t>
    </rPh>
    <rPh sb="3" eb="4">
      <t>タ</t>
    </rPh>
    <phoneticPr fontId="22"/>
  </si>
  <si>
    <t>下新倉</t>
    <rPh sb="0" eb="3">
      <t>シモニイクラ</t>
    </rPh>
    <phoneticPr fontId="22"/>
  </si>
  <si>
    <t>長瀞町</t>
    <rPh sb="0" eb="3">
      <t>ナガトロマチ</t>
    </rPh>
    <phoneticPr fontId="22"/>
  </si>
  <si>
    <t>-</t>
    <phoneticPr fontId="1"/>
  </si>
  <si>
    <t>Ⅱ　資料（２）</t>
    <rPh sb="2" eb="4">
      <t>シリョウ</t>
    </rPh>
    <phoneticPr fontId="1"/>
  </si>
  <si>
    <t>雑誌</t>
    <rPh sb="0" eb="2">
      <t>ザッシ</t>
    </rPh>
    <phoneticPr fontId="3"/>
  </si>
  <si>
    <t>新聞</t>
    <rPh sb="0" eb="2">
      <t>シンブン</t>
    </rPh>
    <phoneticPr fontId="3"/>
  </si>
  <si>
    <t>電子
資料
（点）</t>
    <rPh sb="0" eb="2">
      <t>デンシ</t>
    </rPh>
    <rPh sb="3" eb="5">
      <t>シリョウ</t>
    </rPh>
    <phoneticPr fontId="23"/>
  </si>
  <si>
    <t>視聴覚資料数（点）</t>
    <rPh sb="0" eb="3">
      <t>シチョウカク</t>
    </rPh>
    <rPh sb="3" eb="5">
      <t>シリョウ</t>
    </rPh>
    <rPh sb="5" eb="6">
      <t>スウ</t>
    </rPh>
    <rPh sb="7" eb="8">
      <t>テン</t>
    </rPh>
    <phoneticPr fontId="3"/>
  </si>
  <si>
    <t>障害者サービス資料数</t>
    <rPh sb="0" eb="3">
      <t>ショウガイシャ</t>
    </rPh>
    <rPh sb="7" eb="9">
      <t>シリョウ</t>
    </rPh>
    <rPh sb="9" eb="10">
      <t>スウ</t>
    </rPh>
    <phoneticPr fontId="3"/>
  </si>
  <si>
    <t>ＣＤ</t>
    <phoneticPr fontId="23"/>
  </si>
  <si>
    <t>カセット
テープ</t>
    <phoneticPr fontId="23"/>
  </si>
  <si>
    <t>ビデオ
テープ</t>
    <phoneticPr fontId="3"/>
  </si>
  <si>
    <t>ＤＶＤ</t>
    <phoneticPr fontId="3"/>
  </si>
  <si>
    <t>１６ミリ
フィルム</t>
    <phoneticPr fontId="3"/>
  </si>
  <si>
    <t>レコード</t>
    <phoneticPr fontId="3"/>
  </si>
  <si>
    <t>合計</t>
    <rPh sb="0" eb="2">
      <t>ゴウケイ</t>
    </rPh>
    <phoneticPr fontId="23"/>
  </si>
  <si>
    <t>録音資料</t>
    <rPh sb="0" eb="2">
      <t>ロクオン</t>
    </rPh>
    <rPh sb="2" eb="4">
      <t>シリョウ</t>
    </rPh>
    <phoneticPr fontId="3"/>
  </si>
  <si>
    <t>点字資料</t>
    <rPh sb="0" eb="2">
      <t>テンジ</t>
    </rPh>
    <rPh sb="2" eb="4">
      <t>シリョウ</t>
    </rPh>
    <phoneticPr fontId="3"/>
  </si>
  <si>
    <t>（うち購入）</t>
    <rPh sb="3" eb="5">
      <t>コウニュウ</t>
    </rPh>
    <phoneticPr fontId="3"/>
  </si>
  <si>
    <t>タイトル</t>
    <phoneticPr fontId="3"/>
  </si>
  <si>
    <t>点</t>
    <rPh sb="0" eb="1">
      <t>テン</t>
    </rPh>
    <phoneticPr fontId="3"/>
  </si>
  <si>
    <t>－</t>
  </si>
  <si>
    <t>ビデオに含む</t>
    <rPh sb="4" eb="5">
      <t>フク</t>
    </rPh>
    <phoneticPr fontId="1"/>
  </si>
  <si>
    <t>-</t>
  </si>
  <si>
    <t>本館一括</t>
    <rPh sb="0" eb="2">
      <t>ほんかん</t>
    </rPh>
    <rPh sb="2" eb="4">
      <t>いっかつ</t>
    </rPh>
    <phoneticPr fontId="1" type="Hiragana"/>
  </si>
  <si>
    <t>－</t>
    <phoneticPr fontId="1"/>
  </si>
  <si>
    <t>32</t>
  </si>
  <si>
    <t>43</t>
  </si>
  <si>
    <t>48-6</t>
    <phoneticPr fontId="3"/>
  </si>
  <si>
    <t>コミュニティセンター</t>
    <phoneticPr fontId="2"/>
  </si>
  <si>
    <t>横瀬町</t>
    <rPh sb="0" eb="3">
      <t>ヨコゼマチ</t>
    </rPh>
    <phoneticPr fontId="8"/>
  </si>
  <si>
    <t>12-8</t>
    <phoneticPr fontId="1"/>
  </si>
  <si>
    <t>桜田コミュ</t>
    <rPh sb="0" eb="2">
      <t>サクラダ</t>
    </rPh>
    <phoneticPr fontId="2"/>
  </si>
  <si>
    <t>城山分</t>
    <rPh sb="0" eb="2">
      <t>シロヤマ</t>
    </rPh>
    <rPh sb="2" eb="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</si>
</sst>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;&quot;△ &quot;#,##0"/>
  </numFmts>
  <fonts count="2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name val="ＭＳ Ｐ明朝"/>
      <family val="1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</font>
    <font>
      <sz val="6"/>
      <name val="ＭＳ Ｐ明朝"/>
      <family val="1"/>
      <charset val="128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0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6" fillId="0" borderId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595">
    <xf numFmtId="0" fontId="0" fillId="0" borderId="0" xfId="0">
      <alignment vertical="center"/>
    </xf>
    <xf numFmtId="0" fontId="10" fillId="0" borderId="0" xfId="1" applyFont="1" applyProtection="1">
      <alignment vertical="center"/>
      <protection locked="0"/>
    </xf>
    <xf numFmtId="0" fontId="11" fillId="0" borderId="31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9" fillId="0" borderId="0" xfId="1" applyFont="1" applyProtection="1">
      <alignment vertical="center"/>
      <protection locked="0"/>
    </xf>
    <xf numFmtId="49" fontId="11" fillId="0" borderId="12" xfId="1" quotePrefix="1" applyNumberFormat="1" applyFont="1" applyBorder="1" applyAlignment="1" applyProtection="1">
      <alignment horizontal="center" vertical="center"/>
      <protection locked="0"/>
    </xf>
    <xf numFmtId="49" fontId="9" fillId="0" borderId="12" xfId="1" applyNumberFormat="1" applyFont="1" applyBorder="1" applyAlignment="1" applyProtection="1">
      <alignment horizontal="center" vertical="center"/>
      <protection locked="0"/>
    </xf>
    <xf numFmtId="49" fontId="9" fillId="0" borderId="22" xfId="1" applyNumberFormat="1" applyFont="1" applyBorder="1" applyAlignment="1" applyProtection="1">
      <alignment horizontal="center" vertical="center"/>
      <protection locked="0"/>
    </xf>
    <xf numFmtId="0" fontId="19" fillId="0" borderId="0" xfId="1" applyFont="1" applyProtection="1">
      <alignment vertical="center"/>
      <protection locked="0"/>
    </xf>
    <xf numFmtId="49" fontId="11" fillId="0" borderId="23" xfId="1" quotePrefix="1" applyNumberFormat="1" applyFont="1" applyBorder="1" applyAlignment="1" applyProtection="1">
      <alignment horizontal="center" vertical="center"/>
      <protection locked="0"/>
    </xf>
    <xf numFmtId="0" fontId="11" fillId="0" borderId="32" xfId="1" applyFont="1" applyBorder="1" applyProtection="1">
      <alignment vertical="center"/>
      <protection locked="0"/>
    </xf>
    <xf numFmtId="0" fontId="21" fillId="0" borderId="0" xfId="1" applyFont="1" applyProtection="1">
      <alignment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16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49" fontId="16" fillId="0" borderId="23" xfId="1" quotePrefix="1" applyNumberFormat="1" applyFont="1" applyBorder="1" applyAlignment="1" applyProtection="1">
      <alignment horizontal="center" vertical="center"/>
      <protection locked="0"/>
    </xf>
    <xf numFmtId="0" fontId="11" fillId="0" borderId="17" xfId="1" applyFont="1" applyBorder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49" fontId="9" fillId="0" borderId="44" xfId="1" applyNumberFormat="1" applyFont="1" applyBorder="1" applyAlignment="1" applyProtection="1">
      <alignment horizontal="center" vertical="center"/>
      <protection locked="0"/>
    </xf>
    <xf numFmtId="0" fontId="9" fillId="0" borderId="45" xfId="1" applyFont="1" applyBorder="1" applyProtection="1">
      <alignment vertical="center"/>
      <protection locked="0"/>
    </xf>
    <xf numFmtId="49" fontId="11" fillId="0" borderId="44" xfId="1" quotePrefix="1" applyNumberFormat="1" applyFont="1" applyBorder="1" applyAlignment="1" applyProtection="1">
      <alignment horizontal="center" vertical="center"/>
      <protection locked="0"/>
    </xf>
    <xf numFmtId="0" fontId="11" fillId="0" borderId="45" xfId="1" applyFont="1" applyBorder="1" applyProtection="1">
      <alignment vertical="center"/>
      <protection locked="0"/>
    </xf>
    <xf numFmtId="49" fontId="9" fillId="0" borderId="23" xfId="1" applyNumberFormat="1" applyFont="1" applyBorder="1" applyAlignment="1" applyProtection="1">
      <alignment horizontal="center" vertical="center"/>
      <protection locked="0"/>
    </xf>
    <xf numFmtId="49" fontId="11" fillId="0" borderId="38" xfId="1" quotePrefix="1" applyNumberFormat="1" applyFont="1" applyBorder="1" applyAlignment="1" applyProtection="1">
      <alignment horizontal="center" vertical="center"/>
      <protection locked="0"/>
    </xf>
    <xf numFmtId="49" fontId="11" fillId="0" borderId="23" xfId="1" applyNumberFormat="1" applyFont="1" applyBorder="1" applyAlignment="1" applyProtection="1">
      <alignment horizontal="center" vertical="center"/>
      <protection locked="0"/>
    </xf>
    <xf numFmtId="49" fontId="9" fillId="0" borderId="38" xfId="1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Protection="1">
      <alignment vertical="center"/>
      <protection locked="0"/>
    </xf>
    <xf numFmtId="49" fontId="11" fillId="0" borderId="25" xfId="1" applyNumberFormat="1" applyFont="1" applyBorder="1" applyAlignment="1" applyProtection="1">
      <alignment horizontal="center" vertical="center"/>
      <protection locked="0"/>
    </xf>
    <xf numFmtId="0" fontId="11" fillId="0" borderId="29" xfId="1" applyFont="1" applyBorder="1" applyProtection="1">
      <alignment vertical="center"/>
      <protection locked="0"/>
    </xf>
    <xf numFmtId="176" fontId="13" fillId="0" borderId="52" xfId="2" applyNumberFormat="1" applyFont="1" applyFill="1" applyBorder="1" applyAlignment="1" applyProtection="1">
      <alignment horizontal="right" vertical="center"/>
      <protection locked="0"/>
    </xf>
    <xf numFmtId="176" fontId="17" fillId="0" borderId="53" xfId="2" applyNumberFormat="1" applyFont="1" applyFill="1" applyBorder="1" applyAlignment="1" applyProtection="1">
      <alignment horizontal="right" vertical="center" shrinkToFit="1"/>
      <protection locked="0"/>
    </xf>
    <xf numFmtId="176" fontId="13" fillId="0" borderId="67" xfId="2" applyNumberFormat="1" applyFont="1" applyFill="1" applyBorder="1" applyAlignment="1" applyProtection="1">
      <alignment horizontal="center" vertical="center"/>
      <protection locked="0"/>
    </xf>
    <xf numFmtId="176" fontId="13" fillId="0" borderId="53" xfId="2" applyNumberFormat="1" applyFont="1" applyFill="1" applyBorder="1" applyAlignment="1" applyProtection="1">
      <alignment horizontal="center" vertical="center"/>
      <protection locked="0"/>
    </xf>
    <xf numFmtId="176" fontId="13" fillId="0" borderId="54" xfId="2" applyNumberFormat="1" applyFont="1" applyFill="1" applyBorder="1" applyAlignment="1" applyProtection="1">
      <alignment horizontal="center" vertical="center"/>
      <protection locked="0"/>
    </xf>
    <xf numFmtId="176" fontId="13" fillId="0" borderId="25" xfId="1" applyNumberFormat="1" applyFont="1" applyBorder="1" applyProtection="1">
      <alignment vertical="center"/>
      <protection locked="0"/>
    </xf>
    <xf numFmtId="176" fontId="13" fillId="0" borderId="29" xfId="1" applyNumberFormat="1" applyFont="1" applyBorder="1" applyProtection="1">
      <alignment vertical="center"/>
      <protection locked="0"/>
    </xf>
    <xf numFmtId="176" fontId="13" fillId="0" borderId="27" xfId="1" applyNumberFormat="1" applyFont="1" applyBorder="1" applyProtection="1">
      <alignment vertical="center"/>
      <protection locked="0"/>
    </xf>
    <xf numFmtId="176" fontId="13" fillId="0" borderId="28" xfId="1" applyNumberFormat="1" applyFont="1" applyBorder="1" applyProtection="1">
      <alignment vertical="center"/>
      <protection locked="0"/>
    </xf>
    <xf numFmtId="49" fontId="9" fillId="3" borderId="96" xfId="1" quotePrefix="1" applyNumberFormat="1" applyFont="1" applyFill="1" applyBorder="1" applyAlignment="1" applyProtection="1">
      <alignment horizontal="center" vertical="center"/>
      <protection locked="0"/>
    </xf>
    <xf numFmtId="0" fontId="9" fillId="3" borderId="94" xfId="1" applyFont="1" applyFill="1" applyBorder="1" applyProtection="1">
      <alignment vertical="center"/>
      <protection locked="0"/>
    </xf>
    <xf numFmtId="0" fontId="11" fillId="0" borderId="17" xfId="1" applyFont="1" applyBorder="1" applyAlignment="1" applyProtection="1">
      <alignment vertical="center" shrinkToFit="1"/>
      <protection locked="0"/>
    </xf>
    <xf numFmtId="178" fontId="9" fillId="2" borderId="6" xfId="1" applyNumberFormat="1" applyFont="1" applyFill="1" applyBorder="1" applyAlignment="1" applyProtection="1">
      <alignment horizontal="right" vertical="center"/>
      <protection locked="0"/>
    </xf>
    <xf numFmtId="178" fontId="9" fillId="3" borderId="112" xfId="1" applyNumberFormat="1" applyFont="1" applyFill="1" applyBorder="1">
      <alignment vertical="center"/>
    </xf>
    <xf numFmtId="178" fontId="9" fillId="3" borderId="43" xfId="1" applyNumberFormat="1" applyFont="1" applyFill="1" applyBorder="1" applyProtection="1">
      <alignment vertical="center"/>
      <protection locked="0"/>
    </xf>
    <xf numFmtId="178" fontId="9" fillId="3" borderId="72" xfId="1" applyNumberFormat="1" applyFont="1" applyFill="1" applyBorder="1" applyProtection="1">
      <alignment vertical="center"/>
      <protection locked="0"/>
    </xf>
    <xf numFmtId="178" fontId="11" fillId="0" borderId="14" xfId="6" applyNumberFormat="1" applyFont="1" applyBorder="1" applyProtection="1">
      <alignment vertical="center"/>
      <protection locked="0"/>
    </xf>
    <xf numFmtId="178" fontId="11" fillId="0" borderId="43" xfId="1" applyNumberFormat="1" applyFont="1" applyBorder="1" applyProtection="1">
      <alignment vertical="center"/>
      <protection locked="0"/>
    </xf>
    <xf numFmtId="178" fontId="11" fillId="0" borderId="149" xfId="1" applyNumberFormat="1" applyFont="1" applyBorder="1" applyProtection="1">
      <alignment vertical="center"/>
      <protection locked="0"/>
    </xf>
    <xf numFmtId="178" fontId="11" fillId="0" borderId="43" xfId="6" applyNumberFormat="1" applyFont="1" applyBorder="1" applyProtection="1">
      <alignment vertical="center"/>
      <protection locked="0"/>
    </xf>
    <xf numFmtId="178" fontId="11" fillId="0" borderId="14" xfId="1" applyNumberFormat="1" applyFont="1" applyBorder="1" applyProtection="1">
      <alignment vertical="center"/>
      <protection locked="0"/>
    </xf>
    <xf numFmtId="178" fontId="11" fillId="0" borderId="152" xfId="1" applyNumberFormat="1" applyFont="1" applyBorder="1" applyProtection="1">
      <alignment vertical="center"/>
      <protection locked="0"/>
    </xf>
    <xf numFmtId="178" fontId="11" fillId="0" borderId="153" xfId="1" applyNumberFormat="1" applyFont="1" applyBorder="1" applyProtection="1">
      <alignment vertical="center"/>
      <protection locked="0"/>
    </xf>
    <xf numFmtId="178" fontId="11" fillId="0" borderId="151" xfId="1" applyNumberFormat="1" applyFont="1" applyBorder="1" applyProtection="1">
      <alignment vertical="center"/>
      <protection locked="0"/>
    </xf>
    <xf numFmtId="178" fontId="11" fillId="0" borderId="154" xfId="1" applyNumberFormat="1" applyFont="1" applyBorder="1" applyProtection="1">
      <alignment vertical="center"/>
      <protection locked="0"/>
    </xf>
    <xf numFmtId="178" fontId="11" fillId="0" borderId="153" xfId="1" applyNumberFormat="1" applyFont="1" applyBorder="1" applyAlignment="1" applyProtection="1">
      <alignment horizontal="right" vertical="center"/>
      <protection locked="0"/>
    </xf>
    <xf numFmtId="178" fontId="11" fillId="0" borderId="149" xfId="1" applyNumberFormat="1" applyFont="1" applyBorder="1" applyAlignment="1" applyProtection="1">
      <alignment horizontal="right" vertical="center"/>
      <protection locked="0"/>
    </xf>
    <xf numFmtId="178" fontId="11" fillId="0" borderId="43" xfId="1" applyNumberFormat="1" applyFont="1" applyBorder="1" applyAlignment="1" applyProtection="1">
      <alignment horizontal="right" vertical="center"/>
      <protection locked="0"/>
    </xf>
    <xf numFmtId="178" fontId="11" fillId="0" borderId="151" xfId="1" applyNumberFormat="1" applyFont="1" applyBorder="1" applyAlignment="1" applyProtection="1">
      <alignment horizontal="right" vertical="center"/>
      <protection locked="0"/>
    </xf>
    <xf numFmtId="178" fontId="11" fillId="0" borderId="14" xfId="1" applyNumberFormat="1" applyFont="1" applyBorder="1" applyAlignment="1" applyProtection="1">
      <alignment horizontal="right" vertical="center"/>
      <protection locked="0"/>
    </xf>
    <xf numFmtId="178" fontId="9" fillId="3" borderId="149" xfId="1" applyNumberFormat="1" applyFont="1" applyFill="1" applyBorder="1" applyProtection="1">
      <alignment vertical="center"/>
      <protection locked="0"/>
    </xf>
    <xf numFmtId="178" fontId="9" fillId="3" borderId="14" xfId="1" applyNumberFormat="1" applyFont="1" applyFill="1" applyBorder="1" applyProtection="1">
      <alignment vertical="center"/>
      <protection locked="0"/>
    </xf>
    <xf numFmtId="178" fontId="9" fillId="3" borderId="153" xfId="1" applyNumberFormat="1" applyFont="1" applyFill="1" applyBorder="1" applyProtection="1">
      <alignment vertical="center"/>
      <protection locked="0"/>
    </xf>
    <xf numFmtId="178" fontId="9" fillId="3" borderId="151" xfId="1" applyNumberFormat="1" applyFont="1" applyFill="1" applyBorder="1" applyProtection="1">
      <alignment vertical="center"/>
      <protection locked="0"/>
    </xf>
    <xf numFmtId="178" fontId="9" fillId="3" borderId="150" xfId="1" applyNumberFormat="1" applyFont="1" applyFill="1" applyBorder="1" applyProtection="1">
      <alignment vertical="center"/>
      <protection locked="0"/>
    </xf>
    <xf numFmtId="178" fontId="15" fillId="3" borderId="149" xfId="13" applyNumberFormat="1" applyFont="1" applyFill="1" applyBorder="1" applyProtection="1">
      <alignment vertical="center"/>
      <protection locked="0"/>
    </xf>
    <xf numFmtId="178" fontId="15" fillId="3" borderId="151" xfId="13" applyNumberFormat="1" applyFont="1" applyFill="1" applyBorder="1" applyProtection="1">
      <alignment vertical="center"/>
      <protection locked="0"/>
    </xf>
    <xf numFmtId="178" fontId="9" fillId="3" borderId="152" xfId="1" applyNumberFormat="1" applyFont="1" applyFill="1" applyBorder="1" applyProtection="1">
      <alignment vertical="center"/>
      <protection locked="0"/>
    </xf>
    <xf numFmtId="178" fontId="9" fillId="3" borderId="148" xfId="1" applyNumberFormat="1" applyFont="1" applyFill="1" applyBorder="1" applyProtection="1">
      <alignment vertical="center"/>
      <protection locked="0"/>
    </xf>
    <xf numFmtId="178" fontId="11" fillId="0" borderId="24" xfId="1" applyNumberFormat="1" applyFont="1" applyBorder="1" applyProtection="1">
      <alignment vertical="center"/>
      <protection locked="0"/>
    </xf>
    <xf numFmtId="178" fontId="11" fillId="0" borderId="13" xfId="1" applyNumberFormat="1" applyFont="1" applyBorder="1" applyProtection="1">
      <alignment vertical="center"/>
      <protection locked="0"/>
    </xf>
    <xf numFmtId="178" fontId="11" fillId="0" borderId="69" xfId="1" applyNumberFormat="1" applyFont="1" applyBorder="1" applyProtection="1">
      <alignment vertical="center"/>
      <protection locked="0"/>
    </xf>
    <xf numFmtId="178" fontId="11" fillId="0" borderId="15" xfId="1" applyNumberFormat="1" applyFont="1" applyBorder="1" applyProtection="1">
      <alignment vertical="center"/>
      <protection locked="0"/>
    </xf>
    <xf numFmtId="178" fontId="11" fillId="0" borderId="20" xfId="1" applyNumberFormat="1" applyFont="1" applyBorder="1" applyProtection="1">
      <alignment vertical="center"/>
      <protection locked="0"/>
    </xf>
    <xf numFmtId="178" fontId="11" fillId="0" borderId="16" xfId="1" applyNumberFormat="1" applyFont="1" applyBorder="1" applyProtection="1">
      <alignment vertical="center"/>
      <protection locked="0"/>
    </xf>
    <xf numFmtId="178" fontId="11" fillId="0" borderId="150" xfId="1" applyNumberFormat="1" applyFont="1" applyBorder="1" applyProtection="1">
      <alignment vertical="center"/>
      <protection locked="0"/>
    </xf>
    <xf numFmtId="178" fontId="11" fillId="0" borderId="148" xfId="1" applyNumberFormat="1" applyFont="1" applyBorder="1" applyProtection="1">
      <alignment vertical="center"/>
      <protection locked="0"/>
    </xf>
    <xf numFmtId="178" fontId="11" fillId="0" borderId="21" xfId="1" applyNumberFormat="1" applyFont="1" applyBorder="1" applyProtection="1">
      <alignment vertical="center"/>
      <protection locked="0"/>
    </xf>
    <xf numFmtId="178" fontId="11" fillId="0" borderId="70" xfId="1" applyNumberFormat="1" applyFont="1" applyBorder="1" applyProtection="1">
      <alignment vertical="center"/>
      <protection locked="0"/>
    </xf>
    <xf numFmtId="178" fontId="11" fillId="0" borderId="149" xfId="3" applyNumberFormat="1" applyFont="1" applyFill="1" applyBorder="1" applyAlignment="1" applyProtection="1">
      <alignment horizontal="right" vertical="center"/>
      <protection locked="0"/>
    </xf>
    <xf numFmtId="178" fontId="11" fillId="0" borderId="14" xfId="3" applyNumberFormat="1" applyFont="1" applyFill="1" applyBorder="1" applyAlignment="1" applyProtection="1">
      <alignment horizontal="right" vertical="center"/>
      <protection locked="0"/>
    </xf>
    <xf numFmtId="178" fontId="16" fillId="0" borderId="152" xfId="13" applyNumberFormat="1" applyFont="1" applyBorder="1" applyProtection="1">
      <alignment vertical="center"/>
      <protection locked="0"/>
    </xf>
    <xf numFmtId="178" fontId="16" fillId="0" borderId="43" xfId="13" applyNumberFormat="1" applyFont="1" applyBorder="1" applyProtection="1">
      <alignment vertical="center"/>
      <protection locked="0"/>
    </xf>
    <xf numFmtId="178" fontId="11" fillId="0" borderId="159" xfId="1" applyNumberFormat="1" applyFont="1" applyBorder="1" applyProtection="1">
      <alignment vertical="center"/>
      <protection locked="0"/>
    </xf>
    <xf numFmtId="178" fontId="11" fillId="0" borderId="155" xfId="1" applyNumberFormat="1" applyFont="1" applyBorder="1" applyProtection="1">
      <alignment vertical="center"/>
      <protection locked="0"/>
    </xf>
    <xf numFmtId="178" fontId="9" fillId="3" borderId="159" xfId="1" applyNumberFormat="1" applyFont="1" applyFill="1" applyBorder="1" applyProtection="1">
      <alignment vertical="center"/>
      <protection locked="0"/>
    </xf>
    <xf numFmtId="178" fontId="9" fillId="3" borderId="155" xfId="1" applyNumberFormat="1" applyFont="1" applyFill="1" applyBorder="1" applyProtection="1">
      <alignment vertical="center"/>
      <protection locked="0"/>
    </xf>
    <xf numFmtId="178" fontId="9" fillId="3" borderId="156" xfId="1" applyNumberFormat="1" applyFont="1" applyFill="1" applyBorder="1" applyProtection="1">
      <alignment vertical="center"/>
      <protection locked="0"/>
    </xf>
    <xf numFmtId="178" fontId="9" fillId="3" borderId="157" xfId="1" applyNumberFormat="1" applyFont="1" applyFill="1" applyBorder="1" applyProtection="1">
      <alignment vertical="center"/>
      <protection locked="0"/>
    </xf>
    <xf numFmtId="178" fontId="9" fillId="3" borderId="158" xfId="1" applyNumberFormat="1" applyFont="1" applyFill="1" applyBorder="1" applyProtection="1">
      <alignment vertical="center"/>
      <protection locked="0"/>
    </xf>
    <xf numFmtId="178" fontId="9" fillId="3" borderId="128" xfId="1" applyNumberFormat="1" applyFont="1" applyFill="1" applyBorder="1" applyProtection="1">
      <alignment vertical="center"/>
      <protection locked="0"/>
    </xf>
    <xf numFmtId="178" fontId="9" fillId="3" borderId="161" xfId="1" applyNumberFormat="1" applyFont="1" applyFill="1" applyBorder="1" applyProtection="1">
      <alignment vertical="center"/>
      <protection locked="0"/>
    </xf>
    <xf numFmtId="178" fontId="9" fillId="3" borderId="162" xfId="1" applyNumberFormat="1" applyFont="1" applyFill="1" applyBorder="1" applyProtection="1">
      <alignment vertical="center"/>
      <protection locked="0"/>
    </xf>
    <xf numFmtId="178" fontId="11" fillId="4" borderId="149" xfId="1" applyNumberFormat="1" applyFont="1" applyFill="1" applyBorder="1" applyProtection="1">
      <alignment vertical="center"/>
      <protection locked="0"/>
    </xf>
    <xf numFmtId="178" fontId="11" fillId="0" borderId="150" xfId="3" applyNumberFormat="1" applyFont="1" applyFill="1" applyBorder="1" applyAlignment="1" applyProtection="1">
      <alignment horizontal="right" vertical="center"/>
      <protection locked="0"/>
    </xf>
    <xf numFmtId="178" fontId="11" fillId="0" borderId="148" xfId="3" applyNumberFormat="1" applyFont="1" applyFill="1" applyBorder="1" applyAlignment="1" applyProtection="1">
      <alignment horizontal="right" vertical="center"/>
      <protection locked="0"/>
    </xf>
    <xf numFmtId="178" fontId="11" fillId="0" borderId="150" xfId="3" quotePrefix="1" applyNumberFormat="1" applyFont="1" applyFill="1" applyBorder="1" applyAlignment="1" applyProtection="1">
      <alignment horizontal="right" vertical="center"/>
      <protection locked="0"/>
    </xf>
    <xf numFmtId="178" fontId="11" fillId="0" borderId="148" xfId="3" quotePrefix="1" applyNumberFormat="1" applyFont="1" applyFill="1" applyBorder="1" applyAlignment="1" applyProtection="1">
      <alignment horizontal="right" vertical="center"/>
      <protection locked="0"/>
    </xf>
    <xf numFmtId="178" fontId="11" fillId="0" borderId="69" xfId="1" applyNumberFormat="1" applyFont="1" applyBorder="1" applyAlignment="1" applyProtection="1">
      <alignment horizontal="right" vertical="center"/>
      <protection locked="0"/>
    </xf>
    <xf numFmtId="178" fontId="11" fillId="0" borderId="15" xfId="1" applyNumberFormat="1" applyFont="1" applyBorder="1" applyAlignment="1" applyProtection="1">
      <alignment horizontal="right" vertical="center"/>
      <protection locked="0"/>
    </xf>
    <xf numFmtId="178" fontId="11" fillId="0" borderId="20" xfId="1" applyNumberFormat="1" applyFont="1" applyBorder="1" applyAlignment="1" applyProtection="1">
      <alignment horizontal="right" vertical="center"/>
      <protection locked="0"/>
    </xf>
    <xf numFmtId="178" fontId="11" fillId="0" borderId="16" xfId="1" applyNumberFormat="1" applyFont="1" applyBorder="1" applyAlignment="1" applyProtection="1">
      <alignment horizontal="right" vertical="center"/>
      <protection locked="0"/>
    </xf>
    <xf numFmtId="178" fontId="11" fillId="0" borderId="21" xfId="1" applyNumberFormat="1" applyFont="1" applyBorder="1" applyAlignment="1" applyProtection="1">
      <alignment horizontal="right" vertical="center"/>
      <protection locked="0"/>
    </xf>
    <xf numFmtId="178" fontId="16" fillId="0" borderId="149" xfId="13" applyNumberFormat="1" applyFont="1" applyBorder="1" applyProtection="1">
      <alignment vertical="center"/>
      <protection locked="0"/>
    </xf>
    <xf numFmtId="178" fontId="16" fillId="0" borderId="14" xfId="13" applyNumberFormat="1" applyFont="1" applyBorder="1" applyProtection="1">
      <alignment vertical="center"/>
      <protection locked="0"/>
    </xf>
    <xf numFmtId="178" fontId="16" fillId="0" borderId="15" xfId="1" applyNumberFormat="1" applyFont="1" applyBorder="1" applyProtection="1">
      <alignment vertical="center"/>
      <protection locked="0"/>
    </xf>
    <xf numFmtId="178" fontId="16" fillId="0" borderId="14" xfId="1" applyNumberFormat="1" applyFont="1" applyBorder="1" applyProtection="1">
      <alignment vertical="center"/>
      <protection locked="0"/>
    </xf>
    <xf numFmtId="178" fontId="16" fillId="0" borderId="14" xfId="0" applyNumberFormat="1" applyFont="1" applyBorder="1" applyProtection="1">
      <alignment vertical="center"/>
      <protection locked="0"/>
    </xf>
    <xf numFmtId="178" fontId="9" fillId="3" borderId="14" xfId="1" applyNumberFormat="1" applyFont="1" applyFill="1" applyBorder="1">
      <alignment vertical="center"/>
    </xf>
    <xf numFmtId="178" fontId="9" fillId="3" borderId="119" xfId="1" applyNumberFormat="1" applyFont="1" applyFill="1" applyBorder="1">
      <alignment vertical="center"/>
    </xf>
    <xf numFmtId="178" fontId="15" fillId="3" borderId="143" xfId="13" applyNumberFormat="1" applyFont="1" applyFill="1" applyBorder="1" applyProtection="1">
      <alignment vertical="center"/>
      <protection locked="0"/>
    </xf>
    <xf numFmtId="178" fontId="15" fillId="3" borderId="152" xfId="13" applyNumberFormat="1" applyFont="1" applyFill="1" applyBorder="1" applyProtection="1">
      <alignment vertical="center"/>
      <protection locked="0"/>
    </xf>
    <xf numFmtId="178" fontId="15" fillId="3" borderId="153" xfId="13" applyNumberFormat="1" applyFont="1" applyFill="1" applyBorder="1" applyProtection="1">
      <alignment vertical="center"/>
      <protection locked="0"/>
    </xf>
    <xf numFmtId="178" fontId="15" fillId="3" borderId="146" xfId="13" applyNumberFormat="1" applyFont="1" applyFill="1" applyBorder="1" applyProtection="1">
      <alignment vertical="center"/>
      <protection locked="0"/>
    </xf>
    <xf numFmtId="49" fontId="11" fillId="0" borderId="105" xfId="1" applyNumberFormat="1" applyFont="1" applyBorder="1" applyAlignment="1" applyProtection="1">
      <alignment horizontal="center" vertical="center"/>
      <protection locked="0"/>
    </xf>
    <xf numFmtId="0" fontId="11" fillId="0" borderId="106" xfId="1" applyFont="1" applyBorder="1" applyProtection="1">
      <alignment vertical="center"/>
      <protection locked="0"/>
    </xf>
    <xf numFmtId="0" fontId="11" fillId="0" borderId="13" xfId="1" applyFont="1" applyBorder="1" applyProtection="1">
      <alignment vertical="center"/>
      <protection locked="0"/>
    </xf>
    <xf numFmtId="49" fontId="11" fillId="0" borderId="55" xfId="1" quotePrefix="1" applyNumberFormat="1" applyFont="1" applyBorder="1" applyAlignment="1" applyProtection="1">
      <alignment horizontal="center" vertical="center"/>
      <protection locked="0"/>
    </xf>
    <xf numFmtId="0" fontId="11" fillId="0" borderId="43" xfId="1" applyFont="1" applyBorder="1" applyProtection="1">
      <alignment vertical="center"/>
      <protection locked="0"/>
    </xf>
    <xf numFmtId="49" fontId="11" fillId="0" borderId="93" xfId="1" applyNumberFormat="1" applyFont="1" applyBorder="1" applyAlignment="1" applyProtection="1">
      <alignment horizontal="center" vertical="center"/>
      <protection locked="0"/>
    </xf>
    <xf numFmtId="0" fontId="11" fillId="0" borderId="94" xfId="1" applyFont="1" applyBorder="1" applyProtection="1">
      <alignment vertical="center"/>
      <protection locked="0"/>
    </xf>
    <xf numFmtId="49" fontId="11" fillId="0" borderId="55" xfId="1" applyNumberFormat="1" applyFont="1" applyBorder="1" applyAlignment="1" applyProtection="1">
      <alignment horizontal="center" vertical="center"/>
      <protection locked="0"/>
    </xf>
    <xf numFmtId="0" fontId="11" fillId="0" borderId="43" xfId="1" applyFont="1" applyBorder="1" applyAlignment="1" applyProtection="1">
      <alignment vertical="center" shrinkToFit="1"/>
      <protection locked="0"/>
    </xf>
    <xf numFmtId="49" fontId="11" fillId="0" borderId="77" xfId="1" applyNumberFormat="1" applyFont="1" applyBorder="1" applyAlignment="1" applyProtection="1">
      <alignment horizontal="center" vertical="center"/>
      <protection locked="0"/>
    </xf>
    <xf numFmtId="0" fontId="11" fillId="0" borderId="78" xfId="1" applyFont="1" applyBorder="1" applyAlignment="1" applyProtection="1">
      <alignment vertical="center" shrinkToFit="1"/>
      <protection locked="0"/>
    </xf>
    <xf numFmtId="49" fontId="9" fillId="3" borderId="12" xfId="1" applyNumberFormat="1" applyFont="1" applyFill="1" applyBorder="1" applyAlignment="1" applyProtection="1">
      <alignment horizontal="center" vertical="center"/>
      <protection locked="0"/>
    </xf>
    <xf numFmtId="0" fontId="9" fillId="3" borderId="13" xfId="1" applyFont="1" applyFill="1" applyBorder="1" applyProtection="1">
      <alignment vertical="center"/>
      <protection locked="0"/>
    </xf>
    <xf numFmtId="49" fontId="11" fillId="0" borderId="93" xfId="1" quotePrefix="1" applyNumberFormat="1" applyFont="1" applyBorder="1" applyAlignment="1" applyProtection="1">
      <alignment horizontal="center" vertical="center"/>
      <protection locked="0"/>
    </xf>
    <xf numFmtId="49" fontId="9" fillId="3" borderId="22" xfId="1" applyNumberFormat="1" applyFont="1" applyFill="1" applyBorder="1" applyAlignment="1" applyProtection="1">
      <alignment horizontal="center" vertical="center"/>
      <protection locked="0"/>
    </xf>
    <xf numFmtId="0" fontId="9" fillId="3" borderId="32" xfId="1" applyFont="1" applyFill="1" applyBorder="1" applyProtection="1">
      <alignment vertical="center"/>
      <protection locked="0"/>
    </xf>
    <xf numFmtId="49" fontId="9" fillId="3" borderId="55" xfId="1" applyNumberFormat="1" applyFont="1" applyFill="1" applyBorder="1" applyAlignment="1" applyProtection="1">
      <alignment horizontal="center" vertical="center"/>
      <protection locked="0"/>
    </xf>
    <xf numFmtId="177" fontId="11" fillId="0" borderId="79" xfId="1" applyNumberFormat="1" applyFont="1" applyBorder="1" applyProtection="1">
      <alignment vertical="center"/>
      <protection locked="0"/>
    </xf>
    <xf numFmtId="49" fontId="9" fillId="3" borderId="96" xfId="1" applyNumberFormat="1" applyFont="1" applyFill="1" applyBorder="1" applyAlignment="1" applyProtection="1">
      <alignment horizontal="center" vertical="center"/>
      <protection locked="0"/>
    </xf>
    <xf numFmtId="49" fontId="11" fillId="0" borderId="96" xfId="1" quotePrefix="1" applyNumberFormat="1" applyFont="1" applyBorder="1" applyAlignment="1" applyProtection="1">
      <alignment horizontal="center" vertical="center"/>
      <protection locked="0"/>
    </xf>
    <xf numFmtId="49" fontId="11" fillId="0" borderId="96" xfId="1" applyNumberFormat="1" applyFont="1" applyBorder="1" applyAlignment="1" applyProtection="1">
      <alignment horizontal="center" vertical="center"/>
      <protection locked="0"/>
    </xf>
    <xf numFmtId="49" fontId="9" fillId="3" borderId="44" xfId="1" applyNumberFormat="1" applyFont="1" applyFill="1" applyBorder="1" applyAlignment="1" applyProtection="1">
      <alignment horizontal="center" vertical="center"/>
      <protection locked="0"/>
    </xf>
    <xf numFmtId="0" fontId="9" fillId="3" borderId="43" xfId="1" applyFont="1" applyFill="1" applyBorder="1" applyProtection="1">
      <alignment vertical="center"/>
      <protection locked="0"/>
    </xf>
    <xf numFmtId="0" fontId="16" fillId="0" borderId="43" xfId="1" applyFont="1" applyBorder="1" applyProtection="1">
      <alignment vertical="center"/>
      <protection locked="0"/>
    </xf>
    <xf numFmtId="49" fontId="11" fillId="0" borderId="44" xfId="1" applyNumberFormat="1" applyFont="1" applyBorder="1" applyAlignment="1" applyProtection="1">
      <alignment horizontal="center" vertical="center"/>
      <protection locked="0"/>
    </xf>
    <xf numFmtId="49" fontId="15" fillId="3" borderId="44" xfId="1" applyNumberFormat="1" applyFont="1" applyFill="1" applyBorder="1" applyAlignment="1" applyProtection="1">
      <alignment horizontal="center" vertical="center"/>
      <protection locked="0"/>
    </xf>
    <xf numFmtId="0" fontId="15" fillId="3" borderId="32" xfId="1" applyFont="1" applyFill="1" applyBorder="1" applyProtection="1">
      <alignment vertical="center"/>
      <protection locked="0"/>
    </xf>
    <xf numFmtId="49" fontId="16" fillId="0" borderId="44" xfId="1" quotePrefix="1" applyNumberFormat="1" applyFont="1" applyBorder="1" applyAlignment="1" applyProtection="1">
      <alignment horizontal="center" vertical="center"/>
      <protection locked="0"/>
    </xf>
    <xf numFmtId="0" fontId="16" fillId="0" borderId="32" xfId="1" applyFont="1" applyBorder="1" applyProtection="1">
      <alignment vertical="center"/>
      <protection locked="0"/>
    </xf>
    <xf numFmtId="49" fontId="15" fillId="3" borderId="96" xfId="1" applyNumberFormat="1" applyFont="1" applyFill="1" applyBorder="1" applyAlignment="1" applyProtection="1">
      <alignment horizontal="center" vertical="center"/>
      <protection locked="0"/>
    </xf>
    <xf numFmtId="0" fontId="15" fillId="3" borderId="43" xfId="1" applyFont="1" applyFill="1" applyBorder="1" applyProtection="1">
      <alignment vertical="center"/>
      <protection locked="0"/>
    </xf>
    <xf numFmtId="0" fontId="16" fillId="0" borderId="13" xfId="1" applyFont="1" applyBorder="1" applyProtection="1">
      <alignment vertical="center"/>
      <protection locked="0"/>
    </xf>
    <xf numFmtId="49" fontId="16" fillId="0" borderId="96" xfId="1" quotePrefix="1" applyNumberFormat="1" applyFont="1" applyBorder="1" applyAlignment="1" applyProtection="1">
      <alignment horizontal="center" vertical="center"/>
      <protection locked="0"/>
    </xf>
    <xf numFmtId="0" fontId="9" fillId="0" borderId="17" xfId="1" applyFont="1" applyBorder="1" applyProtection="1">
      <alignment vertical="center"/>
      <protection locked="0"/>
    </xf>
    <xf numFmtId="0" fontId="15" fillId="3" borderId="94" xfId="1" applyFont="1" applyFill="1" applyBorder="1" applyProtection="1">
      <alignment vertical="center"/>
      <protection locked="0"/>
    </xf>
    <xf numFmtId="0" fontId="16" fillId="0" borderId="94" xfId="1" applyFont="1" applyBorder="1" applyProtection="1">
      <alignment vertical="center"/>
      <protection locked="0"/>
    </xf>
    <xf numFmtId="49" fontId="16" fillId="0" borderId="96" xfId="1" applyNumberFormat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vertical="center" shrinkToFit="1"/>
      <protection locked="0"/>
    </xf>
    <xf numFmtId="49" fontId="9" fillId="3" borderId="23" xfId="1" applyNumberFormat="1" applyFont="1" applyFill="1" applyBorder="1" applyAlignment="1" applyProtection="1">
      <alignment horizontal="center" vertical="center"/>
      <protection locked="0"/>
    </xf>
    <xf numFmtId="49" fontId="16" fillId="0" borderId="44" xfId="1" applyNumberFormat="1" applyFont="1" applyBorder="1" applyAlignment="1" applyProtection="1">
      <alignment horizontal="center" vertical="center"/>
      <protection locked="0"/>
    </xf>
    <xf numFmtId="49" fontId="11" fillId="0" borderId="88" xfId="1" quotePrefix="1" applyNumberFormat="1" applyFont="1" applyBorder="1" applyAlignment="1" applyProtection="1">
      <alignment horizontal="center" vertical="center"/>
      <protection locked="0"/>
    </xf>
    <xf numFmtId="0" fontId="11" fillId="0" borderId="78" xfId="1" applyFont="1" applyBorder="1" applyProtection="1">
      <alignment vertical="center"/>
      <protection locked="0"/>
    </xf>
    <xf numFmtId="0" fontId="11" fillId="0" borderId="18" xfId="1" applyFont="1" applyBorder="1" applyProtection="1">
      <alignment vertical="center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0" fontId="9" fillId="3" borderId="17" xfId="1" applyFont="1" applyFill="1" applyBorder="1" applyProtection="1">
      <alignment vertical="center"/>
      <protection locked="0"/>
    </xf>
    <xf numFmtId="0" fontId="13" fillId="0" borderId="43" xfId="1" applyFont="1" applyBorder="1" applyProtection="1">
      <alignment vertical="center"/>
      <protection locked="0"/>
    </xf>
    <xf numFmtId="49" fontId="9" fillId="3" borderId="93" xfId="1" applyNumberFormat="1" applyFont="1" applyFill="1" applyBorder="1" applyAlignment="1" applyProtection="1">
      <alignment horizontal="center" vertical="center"/>
      <protection locked="0"/>
    </xf>
    <xf numFmtId="0" fontId="9" fillId="3" borderId="95" xfId="1" applyFont="1" applyFill="1" applyBorder="1" applyProtection="1">
      <alignment vertical="center"/>
      <protection locked="0"/>
    </xf>
    <xf numFmtId="0" fontId="11" fillId="0" borderId="95" xfId="1" applyFont="1" applyBorder="1" applyProtection="1">
      <alignment vertical="center"/>
      <protection locked="0"/>
    </xf>
    <xf numFmtId="49" fontId="9" fillId="3" borderId="88" xfId="1" applyNumberFormat="1" applyFont="1" applyFill="1" applyBorder="1" applyAlignment="1" applyProtection="1">
      <alignment horizontal="center" vertical="center"/>
      <protection locked="0"/>
    </xf>
    <xf numFmtId="0" fontId="9" fillId="3" borderId="78" xfId="1" applyFont="1" applyFill="1" applyBorder="1" applyProtection="1">
      <alignment vertical="center"/>
      <protection locked="0"/>
    </xf>
    <xf numFmtId="178" fontId="11" fillId="0" borderId="119" xfId="1" applyNumberFormat="1" applyFont="1" applyBorder="1" applyAlignment="1" applyProtection="1">
      <alignment horizontal="right" vertical="center"/>
      <protection locked="0"/>
    </xf>
    <xf numFmtId="0" fontId="11" fillId="0" borderId="34" xfId="1" applyFont="1" applyBorder="1" applyAlignment="1" applyProtection="1">
      <alignment horizontal="right" vertical="center"/>
      <protection locked="0"/>
    </xf>
    <xf numFmtId="178" fontId="11" fillId="0" borderId="139" xfId="1" applyNumberFormat="1" applyFont="1" applyBorder="1" applyProtection="1">
      <alignment vertical="center"/>
      <protection locked="0"/>
    </xf>
    <xf numFmtId="49" fontId="11" fillId="0" borderId="57" xfId="1" applyNumberFormat="1" applyFont="1" applyBorder="1" applyAlignment="1" applyProtection="1">
      <alignment horizontal="center" vertical="center"/>
      <protection locked="0"/>
    </xf>
    <xf numFmtId="0" fontId="11" fillId="0" borderId="37" xfId="1" applyFont="1" applyBorder="1" applyProtection="1">
      <alignment vertical="center"/>
      <protection locked="0"/>
    </xf>
    <xf numFmtId="178" fontId="9" fillId="2" borderId="3" xfId="2" applyNumberFormat="1" applyFont="1" applyFill="1" applyBorder="1" applyAlignment="1" applyProtection="1">
      <alignment horizontal="right" vertical="center"/>
    </xf>
    <xf numFmtId="178" fontId="9" fillId="2" borderId="4" xfId="2" applyNumberFormat="1" applyFont="1" applyFill="1" applyBorder="1" applyAlignment="1" applyProtection="1">
      <alignment horizontal="right" vertical="center"/>
    </xf>
    <xf numFmtId="178" fontId="9" fillId="2" borderId="2" xfId="2" applyNumberFormat="1" applyFont="1" applyFill="1" applyBorder="1" applyAlignment="1" applyProtection="1">
      <alignment horizontal="right" vertical="center"/>
    </xf>
    <xf numFmtId="0" fontId="10" fillId="2" borderId="0" xfId="1" applyFont="1" applyFill="1" applyProtection="1">
      <alignment vertical="center"/>
      <protection locked="0"/>
    </xf>
    <xf numFmtId="178" fontId="11" fillId="0" borderId="119" xfId="1" applyNumberFormat="1" applyFont="1" applyBorder="1" applyProtection="1">
      <alignment vertical="center"/>
      <protection locked="0"/>
    </xf>
    <xf numFmtId="0" fontId="9" fillId="2" borderId="0" xfId="1" applyFont="1" applyFill="1" applyProtection="1">
      <alignment vertical="center"/>
      <protection locked="0"/>
    </xf>
    <xf numFmtId="178" fontId="9" fillId="3" borderId="15" xfId="2" applyNumberFormat="1" applyFont="1" applyFill="1" applyBorder="1" applyAlignment="1" applyProtection="1">
      <alignment horizontal="right" vertical="center"/>
    </xf>
    <xf numFmtId="178" fontId="9" fillId="3" borderId="16" xfId="2" applyNumberFormat="1" applyFont="1" applyFill="1" applyBorder="1" applyAlignment="1" applyProtection="1">
      <alignment horizontal="right" vertical="center"/>
    </xf>
    <xf numFmtId="178" fontId="9" fillId="3" borderId="13" xfId="2" applyNumberFormat="1" applyFont="1" applyFill="1" applyBorder="1" applyAlignment="1" applyProtection="1">
      <alignment horizontal="right" vertical="center"/>
    </xf>
    <xf numFmtId="178" fontId="9" fillId="0" borderId="0" xfId="1" applyNumberFormat="1" applyFont="1" applyProtection="1">
      <alignment vertical="center"/>
      <protection locked="0"/>
    </xf>
    <xf numFmtId="0" fontId="9" fillId="0" borderId="13" xfId="1" applyFont="1" applyBorder="1" applyProtection="1">
      <alignment vertical="center"/>
      <protection locked="0"/>
    </xf>
    <xf numFmtId="178" fontId="11" fillId="0" borderId="146" xfId="1" applyNumberFormat="1" applyFont="1" applyBorder="1" applyProtection="1">
      <alignment vertical="center"/>
      <protection locked="0"/>
    </xf>
    <xf numFmtId="178" fontId="11" fillId="0" borderId="143" xfId="1" applyNumberFormat="1" applyFont="1" applyBorder="1" applyProtection="1">
      <alignment vertical="center"/>
      <protection locked="0"/>
    </xf>
    <xf numFmtId="178" fontId="9" fillId="3" borderId="119" xfId="2" applyNumberFormat="1" applyFont="1" applyFill="1" applyBorder="1" applyAlignment="1" applyProtection="1">
      <alignment horizontal="right" vertical="center"/>
    </xf>
    <xf numFmtId="178" fontId="9" fillId="3" borderId="14" xfId="2" applyNumberFormat="1" applyFont="1" applyFill="1" applyBorder="1" applyAlignment="1" applyProtection="1">
      <alignment horizontal="right" vertical="center"/>
    </xf>
    <xf numFmtId="178" fontId="9" fillId="3" borderId="43" xfId="2" applyNumberFormat="1" applyFont="1" applyFill="1" applyBorder="1" applyAlignment="1" applyProtection="1">
      <alignment horizontal="right" vertical="center"/>
    </xf>
    <xf numFmtId="178" fontId="9" fillId="3" borderId="56" xfId="2" applyNumberFormat="1" applyFont="1" applyFill="1" applyBorder="1" applyAlignment="1" applyProtection="1">
      <alignment horizontal="right" vertical="center"/>
    </xf>
    <xf numFmtId="49" fontId="9" fillId="0" borderId="55" xfId="1" applyNumberFormat="1" applyFont="1" applyBorder="1" applyAlignment="1" applyProtection="1">
      <alignment horizontal="center" vertical="center"/>
      <protection locked="0"/>
    </xf>
    <xf numFmtId="178" fontId="9" fillId="3" borderId="56" xfId="1" applyNumberFormat="1" applyFont="1" applyFill="1" applyBorder="1">
      <alignment vertical="center"/>
    </xf>
    <xf numFmtId="49" fontId="9" fillId="0" borderId="44" xfId="1" quotePrefix="1" applyNumberFormat="1" applyFont="1" applyBorder="1" applyAlignment="1" applyProtection="1">
      <alignment horizontal="center" vertical="center"/>
      <protection locked="0"/>
    </xf>
    <xf numFmtId="178" fontId="9" fillId="3" borderId="43" xfId="1" applyNumberFormat="1" applyFont="1" applyFill="1" applyBorder="1">
      <alignment vertical="center"/>
    </xf>
    <xf numFmtId="178" fontId="11" fillId="0" borderId="56" xfId="1" applyNumberFormat="1" applyFont="1" applyBorder="1" applyProtection="1">
      <alignment vertical="center"/>
      <protection locked="0"/>
    </xf>
    <xf numFmtId="178" fontId="15" fillId="3" borderId="15" xfId="1" applyNumberFormat="1" applyFont="1" applyFill="1" applyBorder="1">
      <alignment vertical="center"/>
    </xf>
    <xf numFmtId="178" fontId="15" fillId="3" borderId="16" xfId="1" applyNumberFormat="1" applyFont="1" applyFill="1" applyBorder="1">
      <alignment vertical="center"/>
    </xf>
    <xf numFmtId="178" fontId="15" fillId="3" borderId="13" xfId="1" applyNumberFormat="1" applyFont="1" applyFill="1" applyBorder="1">
      <alignment vertical="center"/>
    </xf>
    <xf numFmtId="49" fontId="15" fillId="0" borderId="44" xfId="1" applyNumberFormat="1" applyFont="1" applyBorder="1" applyAlignment="1" applyProtection="1">
      <alignment horizontal="center" vertical="center"/>
      <protection locked="0"/>
    </xf>
    <xf numFmtId="0" fontId="15" fillId="0" borderId="17" xfId="1" applyFont="1" applyBorder="1" applyProtection="1">
      <alignment vertical="center"/>
      <protection locked="0"/>
    </xf>
    <xf numFmtId="178" fontId="16" fillId="0" borderId="139" xfId="1" applyNumberFormat="1" applyFont="1" applyBorder="1" applyProtection="1">
      <alignment vertical="center"/>
      <protection locked="0"/>
    </xf>
    <xf numFmtId="0" fontId="16" fillId="0" borderId="17" xfId="1" applyFont="1" applyBorder="1" applyProtection="1">
      <alignment vertical="center"/>
      <protection locked="0"/>
    </xf>
    <xf numFmtId="0" fontId="16" fillId="0" borderId="34" xfId="1" applyFont="1" applyBorder="1" applyAlignment="1" applyProtection="1">
      <alignment horizontal="right" vertical="center"/>
      <protection locked="0"/>
    </xf>
    <xf numFmtId="178" fontId="16" fillId="0" borderId="119" xfId="1" applyNumberFormat="1" applyFont="1" applyBorder="1" applyProtection="1">
      <alignment vertical="center"/>
      <protection locked="0"/>
    </xf>
    <xf numFmtId="178" fontId="16" fillId="0" borderId="14" xfId="6" applyNumberFormat="1" applyFont="1" applyBorder="1" applyProtection="1">
      <alignment vertical="center"/>
      <protection locked="0"/>
    </xf>
    <xf numFmtId="0" fontId="27" fillId="0" borderId="0" xfId="1" applyFont="1" applyProtection="1">
      <alignment vertical="center"/>
      <protection locked="0"/>
    </xf>
    <xf numFmtId="178" fontId="15" fillId="3" borderId="119" xfId="1" applyNumberFormat="1" applyFont="1" applyFill="1" applyBorder="1">
      <alignment vertical="center"/>
    </xf>
    <xf numFmtId="178" fontId="15" fillId="3" borderId="14" xfId="1" applyNumberFormat="1" applyFont="1" applyFill="1" applyBorder="1">
      <alignment vertical="center"/>
    </xf>
    <xf numFmtId="178" fontId="15" fillId="3" borderId="43" xfId="1" applyNumberFormat="1" applyFont="1" applyFill="1" applyBorder="1">
      <alignment vertical="center"/>
    </xf>
    <xf numFmtId="49" fontId="11" fillId="0" borderId="144" xfId="1" quotePrefix="1" applyNumberFormat="1" applyFont="1" applyBorder="1" applyAlignment="1" applyProtection="1">
      <alignment horizontal="center" vertical="center"/>
      <protection locked="0"/>
    </xf>
    <xf numFmtId="178" fontId="16" fillId="0" borderId="119" xfId="1" applyNumberFormat="1" applyFont="1" applyBorder="1" applyAlignment="1" applyProtection="1">
      <alignment horizontal="right" vertical="center"/>
      <protection locked="0"/>
    </xf>
    <xf numFmtId="0" fontId="9" fillId="0" borderId="37" xfId="1" applyFont="1" applyBorder="1" applyProtection="1">
      <alignment vertical="center"/>
      <protection locked="0"/>
    </xf>
    <xf numFmtId="178" fontId="11" fillId="0" borderId="119" xfId="0" applyNumberFormat="1" applyFont="1" applyBorder="1" applyProtection="1">
      <alignment vertical="center"/>
      <protection locked="0"/>
    </xf>
    <xf numFmtId="178" fontId="11" fillId="0" borderId="14" xfId="0" applyNumberFormat="1" applyFont="1" applyBorder="1" applyProtection="1">
      <alignment vertical="center"/>
      <protection locked="0"/>
    </xf>
    <xf numFmtId="178" fontId="11" fillId="0" borderId="43" xfId="0" applyNumberFormat="1" applyFont="1" applyBorder="1" applyProtection="1">
      <alignment vertical="center"/>
      <protection locked="0"/>
    </xf>
    <xf numFmtId="178" fontId="15" fillId="3" borderId="119" xfId="2" applyNumberFormat="1" applyFont="1" applyFill="1" applyBorder="1" applyAlignment="1" applyProtection="1">
      <alignment horizontal="right" vertical="center"/>
    </xf>
    <xf numFmtId="178" fontId="15" fillId="3" borderId="14" xfId="2" applyNumberFormat="1" applyFont="1" applyFill="1" applyBorder="1" applyAlignment="1" applyProtection="1">
      <alignment horizontal="right" vertical="center"/>
    </xf>
    <xf numFmtId="178" fontId="9" fillId="3" borderId="15" xfId="1" applyNumberFormat="1" applyFont="1" applyFill="1" applyBorder="1">
      <alignment vertical="center"/>
    </xf>
    <xf numFmtId="178" fontId="9" fillId="3" borderId="16" xfId="1" applyNumberFormat="1" applyFont="1" applyFill="1" applyBorder="1">
      <alignment vertical="center"/>
    </xf>
    <xf numFmtId="178" fontId="9" fillId="3" borderId="13" xfId="1" applyNumberFormat="1" applyFont="1" applyFill="1" applyBorder="1">
      <alignment vertical="center"/>
    </xf>
    <xf numFmtId="178" fontId="9" fillId="3" borderId="119" xfId="1" applyNumberFormat="1" applyFont="1" applyFill="1" applyBorder="1" applyProtection="1">
      <alignment vertical="center"/>
      <protection locked="0"/>
    </xf>
    <xf numFmtId="178" fontId="15" fillId="3" borderId="14" xfId="1" applyNumberFormat="1" applyFont="1" applyFill="1" applyBorder="1" applyProtection="1">
      <alignment vertical="center"/>
      <protection locked="0"/>
    </xf>
    <xf numFmtId="178" fontId="15" fillId="3" borderId="119" xfId="1" applyNumberFormat="1" applyFont="1" applyFill="1" applyBorder="1" applyProtection="1">
      <alignment vertical="center"/>
      <protection locked="0"/>
    </xf>
    <xf numFmtId="178" fontId="15" fillId="3" borderId="43" xfId="1" applyNumberFormat="1" applyFont="1" applyFill="1" applyBorder="1" applyProtection="1">
      <alignment vertical="center"/>
      <protection locked="0"/>
    </xf>
    <xf numFmtId="0" fontId="13" fillId="0" borderId="17" xfId="1" applyFont="1" applyBorder="1" applyProtection="1">
      <alignment vertical="center"/>
      <protection locked="0"/>
    </xf>
    <xf numFmtId="178" fontId="9" fillId="3" borderId="139" xfId="1" applyNumberFormat="1" applyFont="1" applyFill="1" applyBorder="1">
      <alignment vertical="center"/>
    </xf>
    <xf numFmtId="178" fontId="9" fillId="2" borderId="3" xfId="1" applyNumberFormat="1" applyFont="1" applyFill="1" applyBorder="1" applyAlignment="1">
      <alignment horizontal="right" vertical="center"/>
    </xf>
    <xf numFmtId="178" fontId="9" fillId="2" borderId="4" xfId="1" applyNumberFormat="1" applyFont="1" applyFill="1" applyBorder="1" applyAlignment="1">
      <alignment horizontal="right" vertical="center"/>
    </xf>
    <xf numFmtId="178" fontId="9" fillId="2" borderId="2" xfId="1" applyNumberFormat="1" applyFont="1" applyFill="1" applyBorder="1" applyAlignment="1">
      <alignment horizontal="right" vertical="center"/>
    </xf>
    <xf numFmtId="178" fontId="11" fillId="0" borderId="101" xfId="1" applyNumberFormat="1" applyFont="1" applyBorder="1" applyProtection="1">
      <alignment vertical="center"/>
      <protection locked="0"/>
    </xf>
    <xf numFmtId="178" fontId="11" fillId="0" borderId="108" xfId="1" applyNumberFormat="1" applyFont="1" applyBorder="1" applyProtection="1">
      <alignment vertical="center"/>
      <protection locked="0"/>
    </xf>
    <xf numFmtId="178" fontId="11" fillId="0" borderId="10" xfId="1" applyNumberFormat="1" applyFont="1" applyBorder="1" applyProtection="1">
      <alignment vertical="center"/>
      <protection locked="0"/>
    </xf>
    <xf numFmtId="178" fontId="11" fillId="0" borderId="11" xfId="1" applyNumberFormat="1" applyFont="1" applyBorder="1" applyProtection="1">
      <alignment vertical="center"/>
      <protection locked="0"/>
    </xf>
    <xf numFmtId="0" fontId="19" fillId="0" borderId="0" xfId="1" applyFont="1" applyAlignment="1" applyProtection="1">
      <alignment horizontal="right" vertical="center"/>
      <protection locked="0"/>
    </xf>
    <xf numFmtId="0" fontId="19" fillId="0" borderId="34" xfId="1" applyFont="1" applyBorder="1" applyAlignment="1" applyProtection="1">
      <alignment horizontal="right" vertical="center"/>
      <protection locked="0"/>
    </xf>
    <xf numFmtId="178" fontId="11" fillId="0" borderId="79" xfId="1" applyNumberFormat="1" applyFont="1" applyBorder="1" applyProtection="1">
      <alignment vertical="center"/>
      <protection locked="0"/>
    </xf>
    <xf numFmtId="178" fontId="11" fillId="0" borderId="94" xfId="1" applyNumberFormat="1" applyFont="1" applyBorder="1">
      <alignment vertical="center"/>
    </xf>
    <xf numFmtId="178" fontId="11" fillId="0" borderId="72" xfId="1" applyNumberFormat="1" applyFont="1" applyBorder="1" applyAlignment="1" applyProtection="1">
      <alignment horizontal="right" vertical="center"/>
      <protection locked="0"/>
    </xf>
    <xf numFmtId="178" fontId="9" fillId="0" borderId="0" xfId="1" applyNumberFormat="1" applyFont="1" applyAlignment="1" applyProtection="1">
      <alignment horizontal="right" vertical="center"/>
      <protection locked="0"/>
    </xf>
    <xf numFmtId="178" fontId="9" fillId="0" borderId="34" xfId="1" applyNumberFormat="1" applyFont="1" applyBorder="1" applyAlignment="1" applyProtection="1">
      <alignment horizontal="right" vertical="center"/>
      <protection locked="0"/>
    </xf>
    <xf numFmtId="178" fontId="11" fillId="0" borderId="89" xfId="1" applyNumberFormat="1" applyFont="1" applyBorder="1" applyAlignment="1" applyProtection="1">
      <alignment horizontal="right" vertical="center"/>
      <protection locked="0"/>
    </xf>
    <xf numFmtId="178" fontId="11" fillId="0" borderId="81" xfId="1" applyNumberFormat="1" applyFont="1" applyBorder="1">
      <alignment vertical="center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34" xfId="1" applyFont="1" applyBorder="1" applyAlignment="1" applyProtection="1">
      <alignment horizontal="right" vertical="center"/>
      <protection locked="0"/>
    </xf>
    <xf numFmtId="178" fontId="11" fillId="0" borderId="79" xfId="3" applyNumberFormat="1" applyFont="1" applyFill="1" applyBorder="1" applyAlignment="1" applyProtection="1">
      <alignment horizontal="right" vertical="center"/>
      <protection locked="0"/>
    </xf>
    <xf numFmtId="178" fontId="11" fillId="0" borderId="89" xfId="3" applyNumberFormat="1" applyFont="1" applyFill="1" applyBorder="1" applyAlignment="1" applyProtection="1">
      <alignment horizontal="right" vertical="center"/>
      <protection locked="0"/>
    </xf>
    <xf numFmtId="178" fontId="11" fillId="0" borderId="21" xfId="1" applyNumberFormat="1" applyFont="1" applyBorder="1" applyAlignment="1">
      <alignment horizontal="right" vertical="center"/>
    </xf>
    <xf numFmtId="178" fontId="11" fillId="0" borderId="81" xfId="1" applyNumberFormat="1" applyFont="1" applyBorder="1" applyAlignment="1">
      <alignment horizontal="right" vertical="center"/>
    </xf>
    <xf numFmtId="178" fontId="9" fillId="3" borderId="94" xfId="2" applyNumberFormat="1" applyFont="1" applyFill="1" applyBorder="1" applyAlignment="1" applyProtection="1">
      <alignment horizontal="right" vertical="center"/>
    </xf>
    <xf numFmtId="178" fontId="9" fillId="3" borderId="79" xfId="2" applyNumberFormat="1" applyFont="1" applyFill="1" applyBorder="1" applyAlignment="1" applyProtection="1">
      <alignment horizontal="right" vertical="center"/>
    </xf>
    <xf numFmtId="178" fontId="11" fillId="0" borderId="111" xfId="1" applyNumberFormat="1" applyFont="1" applyBorder="1" applyProtection="1">
      <alignment vertical="center"/>
      <protection locked="0"/>
    </xf>
    <xf numFmtId="178" fontId="9" fillId="3" borderId="79" xfId="1" applyNumberFormat="1" applyFont="1" applyFill="1" applyBorder="1">
      <alignment vertical="center"/>
    </xf>
    <xf numFmtId="0" fontId="10" fillId="0" borderId="0" xfId="1" applyFont="1" applyAlignment="1" applyProtection="1">
      <alignment horizontal="right" vertical="center"/>
      <protection locked="0"/>
    </xf>
    <xf numFmtId="0" fontId="10" fillId="0" borderId="34" xfId="1" applyFont="1" applyBorder="1" applyAlignment="1" applyProtection="1">
      <alignment horizontal="right" vertical="center"/>
      <protection locked="0"/>
    </xf>
    <xf numFmtId="178" fontId="15" fillId="3" borderId="79" xfId="2" applyNumberFormat="1" applyFont="1" applyFill="1" applyBorder="1" applyAlignment="1" applyProtection="1">
      <alignment horizontal="right" vertical="center"/>
    </xf>
    <xf numFmtId="178" fontId="15" fillId="3" borderId="32" xfId="2" applyNumberFormat="1" applyFont="1" applyFill="1" applyBorder="1" applyAlignment="1" applyProtection="1">
      <alignment horizontal="right" vertical="center"/>
    </xf>
    <xf numFmtId="178" fontId="15" fillId="0" borderId="0" xfId="1" applyNumberFormat="1" applyFont="1" applyAlignment="1" applyProtection="1">
      <alignment horizontal="right" vertical="center"/>
      <protection locked="0"/>
    </xf>
    <xf numFmtId="178" fontId="15" fillId="0" borderId="34" xfId="1" applyNumberFormat="1" applyFont="1" applyBorder="1" applyAlignment="1" applyProtection="1">
      <alignment horizontal="right" vertical="center"/>
      <protection locked="0"/>
    </xf>
    <xf numFmtId="178" fontId="11" fillId="0" borderId="119" xfId="3" applyNumberFormat="1" applyFont="1" applyFill="1" applyBorder="1" applyAlignment="1" applyProtection="1">
      <alignment horizontal="right" vertical="center"/>
      <protection locked="0"/>
    </xf>
    <xf numFmtId="178" fontId="11" fillId="0" borderId="89" xfId="1" applyNumberFormat="1" applyFont="1" applyBorder="1" applyProtection="1">
      <alignment vertical="center"/>
      <protection locked="0"/>
    </xf>
    <xf numFmtId="178" fontId="14" fillId="0" borderId="0" xfId="1" applyNumberFormat="1" applyFont="1" applyAlignment="1" applyProtection="1">
      <alignment horizontal="right" vertical="center"/>
      <protection locked="0"/>
    </xf>
    <xf numFmtId="178" fontId="14" fillId="0" borderId="34" xfId="1" applyNumberFormat="1" applyFont="1" applyBorder="1" applyAlignment="1" applyProtection="1">
      <alignment horizontal="right" vertical="center"/>
      <protection locked="0"/>
    </xf>
    <xf numFmtId="178" fontId="9" fillId="2" borderId="33" xfId="1" applyNumberFormat="1" applyFont="1" applyFill="1" applyBorder="1" applyAlignment="1" applyProtection="1">
      <alignment horizontal="right" vertical="center"/>
      <protection locked="0"/>
    </xf>
    <xf numFmtId="178" fontId="9" fillId="3" borderId="79" xfId="1" applyNumberFormat="1" applyFont="1" applyFill="1" applyBorder="1" applyProtection="1">
      <alignment vertical="center"/>
      <protection locked="0"/>
    </xf>
    <xf numFmtId="178" fontId="9" fillId="3" borderId="32" xfId="1" applyNumberFormat="1" applyFont="1" applyFill="1" applyBorder="1">
      <alignment vertical="center"/>
    </xf>
    <xf numFmtId="178" fontId="15" fillId="3" borderId="72" xfId="1" applyNumberFormat="1" applyFont="1" applyFill="1" applyBorder="1" applyProtection="1">
      <alignment vertical="center"/>
      <protection locked="0"/>
    </xf>
    <xf numFmtId="178" fontId="9" fillId="3" borderId="94" xfId="1" applyNumberFormat="1" applyFont="1" applyFill="1" applyBorder="1">
      <alignment vertical="center"/>
    </xf>
    <xf numFmtId="0" fontId="11" fillId="0" borderId="0" xfId="1" applyFont="1" applyAlignment="1" applyProtection="1">
      <protection locked="0"/>
    </xf>
    <xf numFmtId="178" fontId="11" fillId="0" borderId="42" xfId="1" applyNumberFormat="1" applyFont="1" applyBorder="1" applyProtection="1">
      <alignment vertical="center"/>
      <protection locked="0"/>
    </xf>
    <xf numFmtId="178" fontId="11" fillId="0" borderId="47" xfId="1" applyNumberFormat="1" applyFont="1" applyBorder="1" applyProtection="1">
      <alignment vertical="center"/>
      <protection locked="0"/>
    </xf>
    <xf numFmtId="178" fontId="11" fillId="0" borderId="68" xfId="1" applyNumberFormat="1" applyFont="1" applyBorder="1" applyProtection="1">
      <alignment vertical="center"/>
      <protection locked="0"/>
    </xf>
    <xf numFmtId="178" fontId="11" fillId="0" borderId="40" xfId="1" applyNumberFormat="1" applyFont="1" applyBorder="1" applyProtection="1">
      <alignment vertical="center"/>
      <protection locked="0"/>
    </xf>
    <xf numFmtId="178" fontId="11" fillId="0" borderId="46" xfId="1" applyNumberFormat="1" applyFont="1" applyBorder="1">
      <alignment vertical="center"/>
    </xf>
    <xf numFmtId="178" fontId="11" fillId="0" borderId="142" xfId="1" applyNumberFormat="1" applyFont="1" applyBorder="1" applyProtection="1">
      <alignment vertical="center"/>
      <protection locked="0"/>
    </xf>
    <xf numFmtId="178" fontId="11" fillId="0" borderId="138" xfId="1" applyNumberFormat="1" applyFont="1" applyBorder="1" applyProtection="1">
      <alignment vertical="center"/>
      <protection locked="0"/>
    </xf>
    <xf numFmtId="0" fontId="11" fillId="0" borderId="34" xfId="1" applyFont="1" applyBorder="1" applyProtection="1">
      <alignment vertical="center"/>
      <protection locked="0"/>
    </xf>
    <xf numFmtId="178" fontId="11" fillId="0" borderId="107" xfId="1" applyNumberFormat="1" applyFont="1" applyBorder="1" applyProtection="1">
      <alignment vertical="center"/>
      <protection locked="0"/>
    </xf>
    <xf numFmtId="178" fontId="11" fillId="0" borderId="106" xfId="1" applyNumberFormat="1" applyFont="1" applyBorder="1" applyProtection="1">
      <alignment vertical="center"/>
      <protection locked="0"/>
    </xf>
    <xf numFmtId="178" fontId="11" fillId="0" borderId="110" xfId="1" applyNumberFormat="1" applyFont="1" applyBorder="1" applyProtection="1">
      <alignment vertical="center"/>
      <protection locked="0"/>
    </xf>
    <xf numFmtId="178" fontId="11" fillId="0" borderId="109" xfId="1" applyNumberFormat="1" applyFont="1" applyBorder="1" applyProtection="1">
      <alignment vertical="center"/>
      <protection locked="0"/>
    </xf>
    <xf numFmtId="178" fontId="11" fillId="0" borderId="58" xfId="1" applyNumberFormat="1" applyFont="1" applyBorder="1" applyProtection="1">
      <alignment vertical="center"/>
      <protection locked="0"/>
    </xf>
    <xf numFmtId="178" fontId="11" fillId="0" borderId="91" xfId="1" applyNumberFormat="1" applyFont="1" applyBorder="1">
      <alignment vertical="center"/>
    </xf>
    <xf numFmtId="178" fontId="11" fillId="0" borderId="145" xfId="1" applyNumberFormat="1" applyFont="1" applyBorder="1" applyProtection="1">
      <alignment vertical="center"/>
      <protection locked="0"/>
    </xf>
    <xf numFmtId="178" fontId="11" fillId="0" borderId="147" xfId="1" applyNumberFormat="1" applyFont="1" applyBorder="1" applyProtection="1">
      <alignment vertical="center"/>
      <protection locked="0"/>
    </xf>
    <xf numFmtId="178" fontId="9" fillId="2" borderId="5" xfId="2" applyNumberFormat="1" applyFont="1" applyFill="1" applyBorder="1" applyAlignment="1" applyProtection="1">
      <alignment horizontal="right" vertical="center"/>
    </xf>
    <xf numFmtId="178" fontId="9" fillId="2" borderId="6" xfId="2" applyNumberFormat="1" applyFont="1" applyFill="1" applyBorder="1" applyAlignment="1" applyProtection="1">
      <alignment horizontal="right" vertical="center"/>
    </xf>
    <xf numFmtId="178" fontId="9" fillId="2" borderId="62" xfId="2" applyNumberFormat="1" applyFont="1" applyFill="1" applyBorder="1" applyAlignment="1" applyProtection="1">
      <alignment horizontal="right" vertical="center"/>
    </xf>
    <xf numFmtId="178" fontId="9" fillId="2" borderId="33" xfId="2" applyNumberFormat="1" applyFont="1" applyFill="1" applyBorder="1" applyAlignment="1" applyProtection="1">
      <alignment horizontal="right" vertical="center"/>
    </xf>
    <xf numFmtId="0" fontId="10" fillId="2" borderId="34" xfId="1" applyFont="1" applyFill="1" applyBorder="1" applyProtection="1">
      <alignment vertical="center"/>
      <protection locked="0"/>
    </xf>
    <xf numFmtId="178" fontId="11" fillId="0" borderId="21" xfId="1" applyNumberFormat="1" applyFont="1" applyBorder="1">
      <alignment vertical="center"/>
    </xf>
    <xf numFmtId="178" fontId="11" fillId="0" borderId="74" xfId="1" applyNumberFormat="1" applyFont="1" applyBorder="1" applyProtection="1">
      <alignment vertical="center"/>
      <protection locked="0"/>
    </xf>
    <xf numFmtId="178" fontId="11" fillId="0" borderId="71" xfId="1" applyNumberFormat="1" applyFont="1" applyBorder="1" applyProtection="1">
      <alignment vertical="center"/>
      <protection locked="0"/>
    </xf>
    <xf numFmtId="178" fontId="11" fillId="0" borderId="72" xfId="1" applyNumberFormat="1" applyFont="1" applyBorder="1" applyProtection="1">
      <alignment vertical="center"/>
      <protection locked="0"/>
    </xf>
    <xf numFmtId="178" fontId="11" fillId="0" borderId="75" xfId="1" applyNumberFormat="1" applyFont="1" applyBorder="1" applyProtection="1">
      <alignment vertical="center"/>
      <protection locked="0"/>
    </xf>
    <xf numFmtId="178" fontId="11" fillId="0" borderId="73" xfId="1" applyNumberFormat="1" applyFont="1" applyBorder="1">
      <alignment vertical="center"/>
    </xf>
    <xf numFmtId="178" fontId="11" fillId="0" borderId="103" xfId="1" applyNumberFormat="1" applyFont="1" applyBorder="1" applyProtection="1">
      <alignment vertical="center"/>
      <protection locked="0"/>
    </xf>
    <xf numFmtId="178" fontId="11" fillId="0" borderId="94" xfId="1" applyNumberFormat="1" applyFont="1" applyBorder="1" applyProtection="1">
      <alignment vertical="center"/>
      <protection locked="0"/>
    </xf>
    <xf numFmtId="178" fontId="11" fillId="0" borderId="104" xfId="1" applyNumberFormat="1" applyFont="1" applyBorder="1" applyProtection="1">
      <alignment vertical="center"/>
      <protection locked="0"/>
    </xf>
    <xf numFmtId="178" fontId="11" fillId="0" borderId="97" xfId="1" applyNumberFormat="1" applyFont="1" applyBorder="1" applyProtection="1">
      <alignment vertical="center"/>
      <protection locked="0"/>
    </xf>
    <xf numFmtId="178" fontId="11" fillId="0" borderId="102" xfId="1" applyNumberFormat="1" applyFont="1" applyBorder="1">
      <alignment vertical="center"/>
    </xf>
    <xf numFmtId="178" fontId="11" fillId="0" borderId="138" xfId="1" applyNumberFormat="1" applyFont="1" applyBorder="1" applyAlignment="1" applyProtection="1">
      <alignment horizontal="right" vertical="center"/>
      <protection locked="0"/>
    </xf>
    <xf numFmtId="178" fontId="11" fillId="0" borderId="90" xfId="1" applyNumberFormat="1" applyFont="1" applyBorder="1" applyProtection="1">
      <alignment vertical="center"/>
      <protection locked="0"/>
    </xf>
    <xf numFmtId="178" fontId="11" fillId="0" borderId="85" xfId="1" applyNumberFormat="1" applyFont="1" applyBorder="1" applyProtection="1">
      <alignment vertical="center"/>
      <protection locked="0"/>
    </xf>
    <xf numFmtId="178" fontId="11" fillId="0" borderId="32" xfId="1" applyNumberFormat="1" applyFont="1" applyBorder="1" applyProtection="1">
      <alignment vertical="center"/>
      <protection locked="0"/>
    </xf>
    <xf numFmtId="178" fontId="11" fillId="0" borderId="104" xfId="1" applyNumberFormat="1" applyFont="1" applyBorder="1" applyAlignment="1" applyProtection="1">
      <alignment horizontal="right" vertical="center"/>
      <protection locked="0"/>
    </xf>
    <xf numFmtId="178" fontId="11" fillId="0" borderId="71" xfId="1" applyNumberFormat="1" applyFont="1" applyBorder="1" applyAlignment="1" applyProtection="1">
      <alignment horizontal="right" vertical="center"/>
      <protection locked="0"/>
    </xf>
    <xf numFmtId="178" fontId="11" fillId="0" borderId="75" xfId="1" applyNumberFormat="1" applyFont="1" applyBorder="1" applyAlignment="1" applyProtection="1">
      <alignment horizontal="right" vertical="center"/>
      <protection locked="0"/>
    </xf>
    <xf numFmtId="178" fontId="11" fillId="0" borderId="75" xfId="1" applyNumberFormat="1" applyFont="1" applyBorder="1" applyAlignment="1" applyProtection="1">
      <alignment horizontal="right" vertical="center" shrinkToFit="1"/>
      <protection locked="0"/>
    </xf>
    <xf numFmtId="38" fontId="11" fillId="0" borderId="84" xfId="2" applyFont="1" applyFill="1" applyBorder="1" applyAlignment="1" applyProtection="1">
      <alignment horizontal="right" vertical="center"/>
      <protection locked="0"/>
    </xf>
    <xf numFmtId="38" fontId="11" fillId="0" borderId="78" xfId="2" applyFont="1" applyFill="1" applyBorder="1" applyAlignment="1" applyProtection="1">
      <alignment horizontal="right" vertical="center"/>
      <protection locked="0"/>
    </xf>
    <xf numFmtId="38" fontId="11" fillId="0" borderId="87" xfId="2" applyFont="1" applyFill="1" applyBorder="1" applyAlignment="1" applyProtection="1">
      <alignment horizontal="right" vertical="center"/>
      <protection locked="0"/>
    </xf>
    <xf numFmtId="38" fontId="11" fillId="0" borderId="82" xfId="2" applyFont="1" applyFill="1" applyBorder="1" applyAlignment="1" applyProtection="1">
      <alignment horizontal="right" vertical="center"/>
      <protection locked="0"/>
    </xf>
    <xf numFmtId="38" fontId="11" fillId="0" borderId="92" xfId="2" applyFont="1" applyFill="1" applyBorder="1" applyAlignment="1" applyProtection="1">
      <alignment horizontal="right" vertical="center"/>
      <protection locked="0"/>
    </xf>
    <xf numFmtId="38" fontId="11" fillId="0" borderId="83" xfId="2" applyFont="1" applyFill="1" applyBorder="1" applyAlignment="1" applyProtection="1">
      <alignment horizontal="right" vertical="center"/>
      <protection locked="0"/>
    </xf>
    <xf numFmtId="178" fontId="11" fillId="0" borderId="91" xfId="1" applyNumberFormat="1" applyFont="1" applyBorder="1" applyAlignment="1">
      <alignment horizontal="right" vertical="center"/>
    </xf>
    <xf numFmtId="38" fontId="11" fillId="0" borderId="139" xfId="2" applyFont="1" applyFill="1" applyBorder="1" applyAlignment="1" applyProtection="1">
      <alignment horizontal="right" vertical="center"/>
      <protection locked="0"/>
    </xf>
    <xf numFmtId="38" fontId="11" fillId="0" borderId="145" xfId="2" applyFont="1" applyFill="1" applyBorder="1" applyAlignment="1" applyProtection="1">
      <alignment horizontal="right" vertical="center"/>
      <protection locked="0"/>
    </xf>
    <xf numFmtId="38" fontId="11" fillId="0" borderId="147" xfId="2" applyFont="1" applyFill="1" applyBorder="1" applyAlignment="1" applyProtection="1">
      <alignment horizontal="right" vertical="center"/>
      <protection locked="0"/>
    </xf>
    <xf numFmtId="0" fontId="11" fillId="0" borderId="37" xfId="1" applyFont="1" applyBorder="1" applyAlignment="1" applyProtection="1">
      <alignment vertical="center" shrinkToFit="1"/>
      <protection locked="0"/>
    </xf>
    <xf numFmtId="0" fontId="9" fillId="2" borderId="31" xfId="1" applyFont="1" applyFill="1" applyBorder="1" applyAlignment="1" applyProtection="1">
      <alignment horizontal="right" vertical="center"/>
      <protection locked="0"/>
    </xf>
    <xf numFmtId="0" fontId="9" fillId="2" borderId="35" xfId="1" applyFont="1" applyFill="1" applyBorder="1" applyAlignment="1" applyProtection="1">
      <alignment horizontal="right" vertical="center"/>
      <protection locked="0"/>
    </xf>
    <xf numFmtId="178" fontId="9" fillId="3" borderId="24" xfId="2" applyNumberFormat="1" applyFont="1" applyFill="1" applyBorder="1" applyAlignment="1" applyProtection="1">
      <alignment horizontal="right" vertical="center"/>
    </xf>
    <xf numFmtId="178" fontId="9" fillId="3" borderId="20" xfId="2" applyNumberFormat="1" applyFont="1" applyFill="1" applyBorder="1" applyAlignment="1" applyProtection="1">
      <alignment horizontal="right" vertical="center"/>
    </xf>
    <xf numFmtId="178" fontId="9" fillId="3" borderId="26" xfId="2" applyNumberFormat="1" applyFont="1" applyFill="1" applyBorder="1" applyAlignment="1" applyProtection="1">
      <alignment horizontal="right" vertical="center"/>
    </xf>
    <xf numFmtId="178" fontId="9" fillId="3" borderId="70" xfId="2" applyNumberFormat="1" applyFont="1" applyFill="1" applyBorder="1" applyAlignment="1" applyProtection="1">
      <alignment horizontal="right" vertical="center"/>
    </xf>
    <xf numFmtId="178" fontId="11" fillId="4" borderId="152" xfId="1" applyNumberFormat="1" applyFont="1" applyFill="1" applyBorder="1" applyProtection="1">
      <alignment vertical="center"/>
      <protection locked="0"/>
    </xf>
    <xf numFmtId="178" fontId="11" fillId="4" borderId="143" xfId="1" applyNumberFormat="1" applyFont="1" applyFill="1" applyBorder="1" applyProtection="1">
      <alignment vertical="center"/>
      <protection locked="0"/>
    </xf>
    <xf numFmtId="178" fontId="11" fillId="4" borderId="150" xfId="1" applyNumberFormat="1" applyFont="1" applyFill="1" applyBorder="1" applyAlignment="1" applyProtection="1">
      <alignment horizontal="right" vertical="center"/>
      <protection locked="0"/>
    </xf>
    <xf numFmtId="178" fontId="11" fillId="4" borderId="148" xfId="1" applyNumberFormat="1" applyFont="1" applyFill="1" applyBorder="1" applyProtection="1">
      <alignment vertical="center"/>
      <protection locked="0"/>
    </xf>
    <xf numFmtId="178" fontId="11" fillId="4" borderId="150" xfId="1" applyNumberFormat="1" applyFont="1" applyFill="1" applyBorder="1" applyProtection="1">
      <alignment vertical="center"/>
      <protection locked="0"/>
    </xf>
    <xf numFmtId="178" fontId="9" fillId="3" borderId="74" xfId="2" applyNumberFormat="1" applyFont="1" applyFill="1" applyBorder="1" applyAlignment="1" applyProtection="1">
      <alignment horizontal="right" vertical="center"/>
    </xf>
    <xf numFmtId="178" fontId="9" fillId="3" borderId="32" xfId="2" applyNumberFormat="1" applyFont="1" applyFill="1" applyBorder="1" applyAlignment="1" applyProtection="1">
      <alignment horizontal="right" vertical="center"/>
    </xf>
    <xf numFmtId="178" fontId="9" fillId="3" borderId="72" xfId="2" applyNumberFormat="1" applyFont="1" applyFill="1" applyBorder="1" applyAlignment="1" applyProtection="1">
      <alignment horizontal="right" vertical="center"/>
    </xf>
    <xf numFmtId="178" fontId="9" fillId="3" borderId="89" xfId="2" applyNumberFormat="1" applyFont="1" applyFill="1" applyBorder="1" applyAlignment="1" applyProtection="1">
      <alignment horizontal="right" vertical="center"/>
    </xf>
    <xf numFmtId="178" fontId="9" fillId="3" borderId="39" xfId="2" applyNumberFormat="1" applyFont="1" applyFill="1" applyBorder="1" applyAlignment="1" applyProtection="1">
      <alignment horizontal="right" vertical="center"/>
    </xf>
    <xf numFmtId="178" fontId="9" fillId="3" borderId="134" xfId="2" applyNumberFormat="1" applyFont="1" applyFill="1" applyBorder="1" applyAlignment="1" applyProtection="1">
      <alignment horizontal="right" vertical="center"/>
    </xf>
    <xf numFmtId="178" fontId="9" fillId="3" borderId="138" xfId="2" applyNumberFormat="1" applyFont="1" applyFill="1" applyBorder="1" applyAlignment="1" applyProtection="1">
      <alignment horizontal="right" vertical="center"/>
    </xf>
    <xf numFmtId="178" fontId="9" fillId="3" borderId="90" xfId="2" applyNumberFormat="1" applyFont="1" applyFill="1" applyBorder="1" applyAlignment="1" applyProtection="1">
      <alignment horizontal="right" vertical="center"/>
    </xf>
    <xf numFmtId="178" fontId="9" fillId="3" borderId="86" xfId="2" applyNumberFormat="1" applyFont="1" applyFill="1" applyBorder="1" applyAlignment="1" applyProtection="1">
      <alignment horizontal="right" vertical="center"/>
    </xf>
    <xf numFmtId="178" fontId="11" fillId="0" borderId="90" xfId="3" applyNumberFormat="1" applyFont="1" applyFill="1" applyBorder="1" applyAlignment="1" applyProtection="1">
      <alignment horizontal="right" vertical="center"/>
      <protection locked="0"/>
    </xf>
    <xf numFmtId="178" fontId="11" fillId="0" borderId="32" xfId="3" applyNumberFormat="1" applyFont="1" applyFill="1" applyBorder="1" applyAlignment="1" applyProtection="1">
      <alignment horizontal="right" vertical="center"/>
      <protection locked="0"/>
    </xf>
    <xf numFmtId="178" fontId="11" fillId="0" borderId="85" xfId="3" applyNumberFormat="1" applyFont="1" applyFill="1" applyBorder="1" applyAlignment="1" applyProtection="1">
      <alignment horizontal="right" vertical="center"/>
      <protection locked="0"/>
    </xf>
    <xf numFmtId="178" fontId="11" fillId="0" borderId="90" xfId="1" applyNumberFormat="1" applyFont="1" applyBorder="1" applyAlignment="1" applyProtection="1">
      <alignment horizontal="right" vertical="center"/>
      <protection locked="0"/>
    </xf>
    <xf numFmtId="178" fontId="11" fillId="0" borderId="90" xfId="3" quotePrefix="1" applyNumberFormat="1" applyFont="1" applyFill="1" applyBorder="1" applyAlignment="1" applyProtection="1">
      <alignment horizontal="right" vertical="center"/>
      <protection locked="0"/>
    </xf>
    <xf numFmtId="178" fontId="11" fillId="0" borderId="89" xfId="3" quotePrefix="1" applyNumberFormat="1" applyFont="1" applyFill="1" applyBorder="1" applyAlignment="1" applyProtection="1">
      <alignment horizontal="right" vertical="center"/>
      <protection locked="0"/>
    </xf>
    <xf numFmtId="178" fontId="11" fillId="0" borderId="142" xfId="3" quotePrefix="1" applyNumberFormat="1" applyFont="1" applyFill="1" applyBorder="1" applyAlignment="1" applyProtection="1">
      <alignment horizontal="right" vertical="center"/>
      <protection locked="0"/>
    </xf>
    <xf numFmtId="178" fontId="11" fillId="0" borderId="138" xfId="3" quotePrefix="1" applyNumberFormat="1" applyFont="1" applyFill="1" applyBorder="1" applyAlignment="1" applyProtection="1">
      <alignment horizontal="right" vertical="center"/>
      <protection locked="0"/>
    </xf>
    <xf numFmtId="178" fontId="11" fillId="0" borderId="84" xfId="1" applyNumberFormat="1" applyFont="1" applyBorder="1" applyProtection="1">
      <alignment vertical="center"/>
      <protection locked="0"/>
    </xf>
    <xf numFmtId="178" fontId="11" fillId="0" borderId="78" xfId="1" applyNumberFormat="1" applyFont="1" applyBorder="1" applyProtection="1">
      <alignment vertical="center"/>
      <protection locked="0"/>
    </xf>
    <xf numFmtId="178" fontId="11" fillId="0" borderId="87" xfId="1" applyNumberFormat="1" applyFont="1" applyBorder="1" applyProtection="1">
      <alignment vertical="center"/>
      <protection locked="0"/>
    </xf>
    <xf numFmtId="178" fontId="11" fillId="0" borderId="142" xfId="1" applyNumberFormat="1" applyFont="1" applyBorder="1" applyAlignment="1" applyProtection="1">
      <alignment horizontal="right" vertical="center"/>
      <protection locked="0"/>
    </xf>
    <xf numFmtId="178" fontId="11" fillId="0" borderId="82" xfId="1" applyNumberFormat="1" applyFont="1" applyBorder="1" applyProtection="1">
      <alignment vertical="center"/>
      <protection locked="0"/>
    </xf>
    <xf numFmtId="178" fontId="11" fillId="0" borderId="83" xfId="1" applyNumberFormat="1" applyFont="1" applyBorder="1" applyProtection="1">
      <alignment vertical="center"/>
      <protection locked="0"/>
    </xf>
    <xf numFmtId="178" fontId="9" fillId="3" borderId="90" xfId="1" applyNumberFormat="1" applyFont="1" applyFill="1" applyBorder="1">
      <alignment vertical="center"/>
    </xf>
    <xf numFmtId="178" fontId="9" fillId="3" borderId="89" xfId="1" applyNumberFormat="1" applyFont="1" applyFill="1" applyBorder="1">
      <alignment vertical="center"/>
    </xf>
    <xf numFmtId="178" fontId="9" fillId="3" borderId="86" xfId="1" applyNumberFormat="1" applyFont="1" applyFill="1" applyBorder="1">
      <alignment vertical="center"/>
    </xf>
    <xf numFmtId="178" fontId="9" fillId="3" borderId="134" xfId="1" applyNumberFormat="1" applyFont="1" applyFill="1" applyBorder="1">
      <alignment vertical="center"/>
    </xf>
    <xf numFmtId="178" fontId="9" fillId="3" borderId="138" xfId="1" applyNumberFormat="1" applyFont="1" applyFill="1" applyBorder="1">
      <alignment vertical="center"/>
    </xf>
    <xf numFmtId="0" fontId="21" fillId="0" borderId="0" xfId="1" applyFont="1" applyAlignment="1" applyProtection="1">
      <alignment horizontal="right" vertical="center"/>
      <protection locked="0"/>
    </xf>
    <xf numFmtId="0" fontId="21" fillId="0" borderId="34" xfId="1" applyFont="1" applyBorder="1" applyAlignment="1" applyProtection="1">
      <alignment horizontal="right" vertical="center"/>
      <protection locked="0"/>
    </xf>
    <xf numFmtId="178" fontId="11" fillId="0" borderId="134" xfId="1" applyNumberFormat="1" applyFont="1" applyBorder="1" applyProtection="1">
      <alignment vertical="center"/>
      <protection locked="0"/>
    </xf>
    <xf numFmtId="178" fontId="9" fillId="3" borderId="123" xfId="1" applyNumberFormat="1" applyFont="1" applyFill="1" applyBorder="1">
      <alignment vertical="center"/>
    </xf>
    <xf numFmtId="178" fontId="9" fillId="3" borderId="122" xfId="1" applyNumberFormat="1" applyFont="1" applyFill="1" applyBorder="1">
      <alignment vertical="center"/>
    </xf>
    <xf numFmtId="178" fontId="9" fillId="3" borderId="120" xfId="1" applyNumberFormat="1" applyFont="1" applyFill="1" applyBorder="1">
      <alignment vertical="center"/>
    </xf>
    <xf numFmtId="178" fontId="11" fillId="0" borderId="123" xfId="1" applyNumberFormat="1" applyFont="1" applyBorder="1" applyProtection="1">
      <alignment vertical="center"/>
      <protection locked="0"/>
    </xf>
    <xf numFmtId="178" fontId="11" fillId="0" borderId="94" xfId="6" applyNumberFormat="1" applyFont="1" applyBorder="1" applyProtection="1">
      <alignment vertical="center"/>
      <protection locked="0"/>
    </xf>
    <xf numFmtId="178" fontId="11" fillId="0" borderId="131" xfId="1" applyNumberFormat="1" applyFont="1" applyBorder="1" applyAlignment="1" applyProtection="1">
      <alignment horizontal="right" vertical="center"/>
      <protection locked="0"/>
    </xf>
    <xf numFmtId="178" fontId="11" fillId="0" borderId="122" xfId="1" applyNumberFormat="1" applyFont="1" applyBorder="1" applyProtection="1">
      <alignment vertical="center"/>
      <protection locked="0"/>
    </xf>
    <xf numFmtId="178" fontId="11" fillId="0" borderId="121" xfId="1" applyNumberFormat="1" applyFont="1" applyBorder="1">
      <alignment vertical="center"/>
    </xf>
    <xf numFmtId="178" fontId="9" fillId="3" borderId="103" xfId="1" applyNumberFormat="1" applyFont="1" applyFill="1" applyBorder="1">
      <alignment vertical="center"/>
    </xf>
    <xf numFmtId="178" fontId="9" fillId="3" borderId="101" xfId="1" applyNumberFormat="1" applyFont="1" applyFill="1" applyBorder="1">
      <alignment vertical="center"/>
    </xf>
    <xf numFmtId="178" fontId="9" fillId="3" borderId="97" xfId="1" applyNumberFormat="1" applyFont="1" applyFill="1" applyBorder="1">
      <alignment vertical="center"/>
    </xf>
    <xf numFmtId="178" fontId="9" fillId="3" borderId="100" xfId="1" applyNumberFormat="1" applyFont="1" applyFill="1" applyBorder="1">
      <alignment vertical="center"/>
    </xf>
    <xf numFmtId="178" fontId="9" fillId="3" borderId="75" xfId="1" applyNumberFormat="1" applyFont="1" applyFill="1" applyBorder="1" applyProtection="1">
      <alignment vertical="center"/>
      <protection locked="0"/>
    </xf>
    <xf numFmtId="178" fontId="9" fillId="3" borderId="73" xfId="1" applyNumberFormat="1" applyFont="1" applyFill="1" applyBorder="1">
      <alignment vertical="center"/>
    </xf>
    <xf numFmtId="178" fontId="9" fillId="3" borderId="142" xfId="1" applyNumberFormat="1" applyFont="1" applyFill="1" applyBorder="1" applyProtection="1">
      <alignment vertical="center"/>
      <protection locked="0"/>
    </xf>
    <xf numFmtId="178" fontId="9" fillId="3" borderId="98" xfId="1" applyNumberFormat="1" applyFont="1" applyFill="1" applyBorder="1">
      <alignment vertical="center"/>
    </xf>
    <xf numFmtId="178" fontId="11" fillId="0" borderId="85" xfId="1" applyNumberFormat="1" applyFont="1" applyBorder="1" applyAlignment="1" applyProtection="1">
      <alignment horizontal="right" vertical="center"/>
      <protection locked="0"/>
    </xf>
    <xf numFmtId="178" fontId="11" fillId="0" borderId="99" xfId="1" applyNumberFormat="1" applyFont="1" applyBorder="1">
      <alignment vertical="center"/>
    </xf>
    <xf numFmtId="178" fontId="11" fillId="0" borderId="86" xfId="1" applyNumberFormat="1" applyFont="1" applyBorder="1" applyProtection="1">
      <alignment vertical="center"/>
      <protection locked="0"/>
    </xf>
    <xf numFmtId="178" fontId="9" fillId="3" borderId="80" xfId="1" applyNumberFormat="1" applyFont="1" applyFill="1" applyBorder="1">
      <alignment vertical="center"/>
    </xf>
    <xf numFmtId="178" fontId="9" fillId="3" borderId="76" xfId="1" applyNumberFormat="1" applyFont="1" applyFill="1" applyBorder="1">
      <alignment vertical="center"/>
    </xf>
    <xf numFmtId="178" fontId="11" fillId="0" borderId="80" xfId="1" applyNumberFormat="1" applyFont="1" applyBorder="1" applyProtection="1">
      <alignment vertical="center"/>
      <protection locked="0"/>
    </xf>
    <xf numFmtId="178" fontId="11" fillId="0" borderId="76" xfId="1" applyNumberFormat="1" applyFont="1" applyBorder="1" applyProtection="1">
      <alignment vertical="center"/>
      <protection locked="0"/>
    </xf>
    <xf numFmtId="178" fontId="11" fillId="3" borderId="89" xfId="1" applyNumberFormat="1" applyFont="1" applyFill="1" applyBorder="1" applyAlignment="1">
      <alignment horizontal="right" vertical="center"/>
    </xf>
    <xf numFmtId="178" fontId="11" fillId="3" borderId="119" xfId="1" applyNumberFormat="1" applyFont="1" applyFill="1" applyBorder="1" applyAlignment="1">
      <alignment horizontal="right" vertical="center"/>
    </xf>
    <xf numFmtId="178" fontId="11" fillId="0" borderId="138" xfId="1" applyNumberFormat="1" applyFont="1" applyBorder="1" applyAlignment="1" applyProtection="1">
      <alignment vertical="center" wrapText="1"/>
      <protection locked="0"/>
    </xf>
    <xf numFmtId="178" fontId="9" fillId="3" borderId="111" xfId="1" applyNumberFormat="1" applyFont="1" applyFill="1" applyBorder="1">
      <alignment vertical="center"/>
    </xf>
    <xf numFmtId="178" fontId="9" fillId="3" borderId="114" xfId="1" applyNumberFormat="1" applyFont="1" applyFill="1" applyBorder="1">
      <alignment vertical="center"/>
    </xf>
    <xf numFmtId="178" fontId="9" fillId="3" borderId="113" xfId="1" applyNumberFormat="1" applyFont="1" applyFill="1" applyBorder="1">
      <alignment vertical="center"/>
    </xf>
    <xf numFmtId="178" fontId="11" fillId="0" borderId="112" xfId="1" applyNumberFormat="1" applyFont="1" applyBorder="1" applyProtection="1">
      <alignment vertical="center"/>
      <protection locked="0"/>
    </xf>
    <xf numFmtId="178" fontId="11" fillId="0" borderId="117" xfId="1" applyNumberFormat="1" applyFont="1" applyBorder="1" applyProtection="1">
      <alignment vertical="center"/>
      <protection locked="0"/>
    </xf>
    <xf numFmtId="178" fontId="11" fillId="0" borderId="114" xfId="1" applyNumberFormat="1" applyFont="1" applyBorder="1" applyProtection="1">
      <alignment vertical="center"/>
      <protection locked="0"/>
    </xf>
    <xf numFmtId="178" fontId="9" fillId="3" borderId="80" xfId="2" applyNumberFormat="1" applyFont="1" applyFill="1" applyBorder="1" applyAlignment="1" applyProtection="1">
      <alignment horizontal="right" vertical="center"/>
    </xf>
    <xf numFmtId="178" fontId="9" fillId="3" borderId="76" xfId="2" applyNumberFormat="1" applyFont="1" applyFill="1" applyBorder="1" applyAlignment="1" applyProtection="1">
      <alignment horizontal="right" vertical="center"/>
    </xf>
    <xf numFmtId="178" fontId="15" fillId="3" borderId="24" xfId="1" applyNumberFormat="1" applyFont="1" applyFill="1" applyBorder="1">
      <alignment vertical="center"/>
    </xf>
    <xf numFmtId="178" fontId="15" fillId="3" borderId="20" xfId="1" applyNumberFormat="1" applyFont="1" applyFill="1" applyBorder="1">
      <alignment vertical="center"/>
    </xf>
    <xf numFmtId="178" fontId="15" fillId="3" borderId="26" xfId="1" applyNumberFormat="1" applyFont="1" applyFill="1" applyBorder="1">
      <alignment vertical="center"/>
    </xf>
    <xf numFmtId="178" fontId="15" fillId="3" borderId="70" xfId="1" applyNumberFormat="1" applyFont="1" applyFill="1" applyBorder="1">
      <alignment vertical="center"/>
    </xf>
    <xf numFmtId="178" fontId="16" fillId="0" borderId="90" xfId="1" applyNumberFormat="1" applyFont="1" applyBorder="1" applyProtection="1">
      <alignment vertical="center"/>
      <protection locked="0"/>
    </xf>
    <xf numFmtId="178" fontId="16" fillId="0" borderId="32" xfId="6" applyNumberFormat="1" applyFont="1" applyBorder="1" applyProtection="1">
      <alignment vertical="center"/>
      <protection locked="0"/>
    </xf>
    <xf numFmtId="178" fontId="16" fillId="0" borderId="85" xfId="1" applyNumberFormat="1" applyFont="1" applyBorder="1" applyProtection="1">
      <alignment vertical="center"/>
      <protection locked="0"/>
    </xf>
    <xf numFmtId="178" fontId="16" fillId="0" borderId="79" xfId="1" applyNumberFormat="1" applyFont="1" applyBorder="1" applyProtection="1">
      <alignment vertical="center"/>
      <protection locked="0"/>
    </xf>
    <xf numFmtId="178" fontId="16" fillId="0" borderId="89" xfId="1" applyNumberFormat="1" applyFont="1" applyBorder="1" applyProtection="1">
      <alignment vertical="center"/>
      <protection locked="0"/>
    </xf>
    <xf numFmtId="178" fontId="16" fillId="0" borderId="81" xfId="1" applyNumberFormat="1" applyFont="1" applyBorder="1">
      <alignment vertical="center"/>
    </xf>
    <xf numFmtId="178" fontId="16" fillId="0" borderId="142" xfId="1" applyNumberFormat="1" applyFont="1" applyBorder="1" applyProtection="1">
      <alignment vertical="center"/>
      <protection locked="0"/>
    </xf>
    <xf numFmtId="178" fontId="16" fillId="0" borderId="138" xfId="1" applyNumberFormat="1" applyFont="1" applyBorder="1" applyProtection="1">
      <alignment vertical="center"/>
      <protection locked="0"/>
    </xf>
    <xf numFmtId="178" fontId="16" fillId="0" borderId="84" xfId="1" applyNumberFormat="1" applyFont="1" applyBorder="1" applyProtection="1">
      <alignment vertical="center"/>
      <protection locked="0"/>
    </xf>
    <xf numFmtId="178" fontId="16" fillId="0" borderId="78" xfId="1" applyNumberFormat="1" applyFont="1" applyBorder="1" applyProtection="1">
      <alignment vertical="center"/>
      <protection locked="0"/>
    </xf>
    <xf numFmtId="178" fontId="16" fillId="0" borderId="87" xfId="1" applyNumberFormat="1" applyFont="1" applyBorder="1" applyProtection="1">
      <alignment vertical="center"/>
      <protection locked="0"/>
    </xf>
    <xf numFmtId="178" fontId="16" fillId="0" borderId="82" xfId="1" applyNumberFormat="1" applyFont="1" applyBorder="1" applyProtection="1">
      <alignment vertical="center"/>
      <protection locked="0"/>
    </xf>
    <xf numFmtId="178" fontId="16" fillId="0" borderId="58" xfId="1" applyNumberFormat="1" applyFont="1" applyBorder="1" applyProtection="1">
      <alignment vertical="center"/>
      <protection locked="0"/>
    </xf>
    <xf numFmtId="178" fontId="16" fillId="0" borderId="83" xfId="1" applyNumberFormat="1" applyFont="1" applyBorder="1" applyProtection="1">
      <alignment vertical="center"/>
      <protection locked="0"/>
    </xf>
    <xf numFmtId="178" fontId="16" fillId="0" borderId="91" xfId="1" applyNumberFormat="1" applyFont="1" applyBorder="1">
      <alignment vertical="center"/>
    </xf>
    <xf numFmtId="178" fontId="16" fillId="0" borderId="145" xfId="1" applyNumberFormat="1" applyFont="1" applyBorder="1" applyProtection="1">
      <alignment vertical="center"/>
      <protection locked="0"/>
    </xf>
    <xf numFmtId="178" fontId="16" fillId="0" borderId="147" xfId="1" applyNumberFormat="1" applyFont="1" applyBorder="1" applyProtection="1">
      <alignment vertical="center"/>
      <protection locked="0"/>
    </xf>
    <xf numFmtId="0" fontId="27" fillId="0" borderId="0" xfId="1" applyFont="1" applyAlignment="1" applyProtection="1">
      <alignment horizontal="right" vertical="center"/>
      <protection locked="0"/>
    </xf>
    <xf numFmtId="0" fontId="27" fillId="0" borderId="34" xfId="1" applyFont="1" applyBorder="1" applyAlignment="1" applyProtection="1">
      <alignment horizontal="right" vertical="center"/>
      <protection locked="0"/>
    </xf>
    <xf numFmtId="178" fontId="9" fillId="3" borderId="81" xfId="1" applyNumberFormat="1" applyFont="1" applyFill="1" applyBorder="1">
      <alignment vertical="center"/>
    </xf>
    <xf numFmtId="178" fontId="9" fillId="3" borderId="138" xfId="1" applyNumberFormat="1" applyFont="1" applyFill="1" applyBorder="1" applyProtection="1">
      <alignment vertical="center"/>
      <protection locked="0"/>
    </xf>
    <xf numFmtId="38" fontId="9" fillId="3" borderId="74" xfId="2" applyFont="1" applyFill="1" applyBorder="1" applyAlignment="1" applyProtection="1">
      <alignment horizontal="right" vertical="center"/>
      <protection locked="0"/>
    </xf>
    <xf numFmtId="38" fontId="9" fillId="3" borderId="32" xfId="2" applyFont="1" applyFill="1" applyBorder="1" applyAlignment="1" applyProtection="1">
      <alignment horizontal="right" vertical="center"/>
      <protection locked="0"/>
    </xf>
    <xf numFmtId="38" fontId="9" fillId="3" borderId="71" xfId="2" applyFont="1" applyFill="1" applyBorder="1" applyAlignment="1" applyProtection="1">
      <alignment horizontal="right" vertical="center"/>
      <protection locked="0"/>
    </xf>
    <xf numFmtId="38" fontId="9" fillId="3" borderId="72" xfId="2" applyFont="1" applyFill="1" applyBorder="1" applyAlignment="1" applyProtection="1">
      <alignment horizontal="right" vertical="center"/>
      <protection locked="0"/>
    </xf>
    <xf numFmtId="38" fontId="9" fillId="3" borderId="89" xfId="2" applyFont="1" applyFill="1" applyBorder="1" applyAlignment="1" applyProtection="1">
      <alignment horizontal="right" vertical="center"/>
      <protection locked="0"/>
    </xf>
    <xf numFmtId="38" fontId="9" fillId="3" borderId="14" xfId="2" applyFont="1" applyFill="1" applyBorder="1" applyAlignment="1" applyProtection="1">
      <alignment horizontal="right" vertical="center"/>
      <protection locked="0"/>
    </xf>
    <xf numFmtId="178" fontId="9" fillId="3" borderId="81" xfId="2" applyNumberFormat="1" applyFont="1" applyFill="1" applyBorder="1" applyAlignment="1" applyProtection="1">
      <alignment horizontal="right" vertical="center"/>
    </xf>
    <xf numFmtId="38" fontId="9" fillId="3" borderId="119" xfId="2" applyFont="1" applyFill="1" applyBorder="1" applyAlignment="1" applyProtection="1">
      <alignment horizontal="right" vertical="center"/>
      <protection locked="0"/>
    </xf>
    <xf numFmtId="38" fontId="9" fillId="3" borderId="142" xfId="2" applyFont="1" applyFill="1" applyBorder="1" applyAlignment="1" applyProtection="1">
      <alignment horizontal="right" vertical="center"/>
      <protection locked="0"/>
    </xf>
    <xf numFmtId="38" fontId="9" fillId="3" borderId="138" xfId="2" applyFont="1" applyFill="1" applyBorder="1" applyAlignment="1" applyProtection="1">
      <alignment horizontal="right" vertical="center"/>
      <protection locked="0"/>
    </xf>
    <xf numFmtId="178" fontId="15" fillId="3" borderId="103" xfId="1" applyNumberFormat="1" applyFont="1" applyFill="1" applyBorder="1">
      <alignment vertical="center"/>
    </xf>
    <xf numFmtId="178" fontId="15" fillId="3" borderId="101" xfId="1" applyNumberFormat="1" applyFont="1" applyFill="1" applyBorder="1">
      <alignment vertical="center"/>
    </xf>
    <xf numFmtId="178" fontId="15" fillId="3" borderId="97" xfId="1" applyNumberFormat="1" applyFont="1" applyFill="1" applyBorder="1">
      <alignment vertical="center"/>
    </xf>
    <xf numFmtId="178" fontId="15" fillId="3" borderId="100" xfId="1" applyNumberFormat="1" applyFont="1" applyFill="1" applyBorder="1">
      <alignment vertical="center"/>
    </xf>
    <xf numFmtId="178" fontId="15" fillId="3" borderId="134" xfId="1" applyNumberFormat="1" applyFont="1" applyFill="1" applyBorder="1">
      <alignment vertical="center"/>
    </xf>
    <xf numFmtId="178" fontId="15" fillId="3" borderId="138" xfId="1" applyNumberFormat="1" applyFont="1" applyFill="1" applyBorder="1">
      <alignment vertical="center"/>
    </xf>
    <xf numFmtId="178" fontId="16" fillId="0" borderId="153" xfId="13" applyNumberFormat="1" applyFont="1" applyBorder="1" applyProtection="1">
      <alignment vertical="center"/>
      <protection locked="0"/>
    </xf>
    <xf numFmtId="178" fontId="16" fillId="0" borderId="151" xfId="13" applyNumberFormat="1" applyFont="1" applyBorder="1" applyProtection="1">
      <alignment vertical="center"/>
      <protection locked="0"/>
    </xf>
    <xf numFmtId="178" fontId="16" fillId="0" borderId="97" xfId="1" applyNumberFormat="1" applyFont="1" applyBorder="1" applyProtection="1">
      <alignment vertical="center"/>
      <protection locked="0"/>
    </xf>
    <xf numFmtId="178" fontId="16" fillId="0" borderId="102" xfId="1" applyNumberFormat="1" applyFont="1" applyBorder="1">
      <alignment vertical="center"/>
    </xf>
    <xf numFmtId="178" fontId="16" fillId="0" borderId="142" xfId="1" applyNumberFormat="1" applyFont="1" applyBorder="1" applyAlignment="1" applyProtection="1">
      <alignment horizontal="right" vertical="center"/>
      <protection locked="0"/>
    </xf>
    <xf numFmtId="178" fontId="16" fillId="0" borderId="24" xfId="13" applyNumberFormat="1" applyFont="1" applyBorder="1" applyProtection="1">
      <alignment vertical="center"/>
      <protection locked="0"/>
    </xf>
    <xf numFmtId="178" fontId="16" fillId="0" borderId="13" xfId="13" applyNumberFormat="1" applyFont="1" applyBorder="1" applyProtection="1">
      <alignment vertical="center"/>
      <protection locked="0"/>
    </xf>
    <xf numFmtId="178" fontId="16" fillId="0" borderId="69" xfId="13" applyNumberFormat="1" applyFont="1" applyBorder="1" applyProtection="1">
      <alignment vertical="center"/>
      <protection locked="0"/>
    </xf>
    <xf numFmtId="178" fontId="16" fillId="0" borderId="15" xfId="13" applyNumberFormat="1" applyFont="1" applyBorder="1" applyProtection="1">
      <alignment vertical="center"/>
      <protection locked="0"/>
    </xf>
    <xf numFmtId="178" fontId="16" fillId="0" borderId="20" xfId="13" applyNumberFormat="1" applyFont="1" applyBorder="1" applyProtection="1">
      <alignment vertical="center"/>
      <protection locked="0"/>
    </xf>
    <xf numFmtId="178" fontId="16" fillId="0" borderId="16" xfId="13" applyNumberFormat="1" applyFont="1" applyBorder="1" applyProtection="1">
      <alignment vertical="center"/>
      <protection locked="0"/>
    </xf>
    <xf numFmtId="178" fontId="16" fillId="0" borderId="16" xfId="1" applyNumberFormat="1" applyFont="1" applyBorder="1" applyProtection="1">
      <alignment vertical="center"/>
      <protection locked="0"/>
    </xf>
    <xf numFmtId="178" fontId="16" fillId="0" borderId="20" xfId="1" applyNumberFormat="1" applyFont="1" applyBorder="1" applyProtection="1">
      <alignment vertical="center"/>
      <protection locked="0"/>
    </xf>
    <xf numFmtId="178" fontId="16" fillId="0" borderId="21" xfId="1" applyNumberFormat="1" applyFont="1" applyBorder="1">
      <alignment vertical="center"/>
    </xf>
    <xf numFmtId="178" fontId="16" fillId="0" borderId="21" xfId="1" applyNumberFormat="1" applyFont="1" applyBorder="1" applyProtection="1">
      <alignment vertical="center"/>
      <protection locked="0"/>
    </xf>
    <xf numFmtId="178" fontId="16" fillId="0" borderId="70" xfId="1" applyNumberFormat="1" applyFont="1" applyBorder="1" applyProtection="1">
      <alignment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34" xfId="1" applyFont="1" applyBorder="1" applyAlignment="1" applyProtection="1">
      <alignment horizontal="right" vertical="center"/>
      <protection locked="0"/>
    </xf>
    <xf numFmtId="178" fontId="11" fillId="0" borderId="157" xfId="1" applyNumberFormat="1" applyFont="1" applyBorder="1" applyProtection="1">
      <alignment vertical="center"/>
      <protection locked="0"/>
    </xf>
    <xf numFmtId="178" fontId="11" fillId="0" borderId="156" xfId="1" applyNumberFormat="1" applyFont="1" applyBorder="1" applyProtection="1">
      <alignment vertical="center"/>
      <protection locked="0"/>
    </xf>
    <xf numFmtId="178" fontId="11" fillId="0" borderId="158" xfId="1" applyNumberFormat="1" applyFont="1" applyBorder="1" applyProtection="1">
      <alignment vertical="center"/>
      <protection locked="0"/>
    </xf>
    <xf numFmtId="178" fontId="11" fillId="0" borderId="160" xfId="1" applyNumberFormat="1" applyFont="1" applyBorder="1" applyProtection="1">
      <alignment vertical="center"/>
      <protection locked="0"/>
    </xf>
    <xf numFmtId="178" fontId="11" fillId="0" borderId="59" xfId="1" applyNumberFormat="1" applyFont="1" applyBorder="1">
      <alignment vertical="center"/>
    </xf>
    <xf numFmtId="178" fontId="11" fillId="0" borderId="139" xfId="1" applyNumberFormat="1" applyFont="1" applyBorder="1" applyAlignment="1" applyProtection="1">
      <alignment horizontal="right" vertical="center"/>
      <protection locked="0"/>
    </xf>
    <xf numFmtId="178" fontId="11" fillId="0" borderId="145" xfId="1" applyNumberFormat="1" applyFont="1" applyBorder="1" applyAlignment="1" applyProtection="1">
      <alignment horizontal="right" vertical="center"/>
      <protection locked="0"/>
    </xf>
    <xf numFmtId="178" fontId="11" fillId="0" borderId="147" xfId="1" applyNumberFormat="1" applyFont="1" applyBorder="1" applyAlignment="1" applyProtection="1">
      <alignment horizontal="right" vertical="center"/>
      <protection locked="0"/>
    </xf>
    <xf numFmtId="178" fontId="11" fillId="0" borderId="79" xfId="6" applyNumberFormat="1" applyFont="1" applyBorder="1" applyProtection="1">
      <alignment vertical="center"/>
      <protection locked="0"/>
    </xf>
    <xf numFmtId="178" fontId="9" fillId="3" borderId="103" xfId="2" applyNumberFormat="1" applyFont="1" applyFill="1" applyBorder="1" applyAlignment="1" applyProtection="1">
      <alignment horizontal="right" vertical="center"/>
    </xf>
    <xf numFmtId="178" fontId="9" fillId="3" borderId="101" xfId="2" applyNumberFormat="1" applyFont="1" applyFill="1" applyBorder="1" applyAlignment="1" applyProtection="1">
      <alignment horizontal="right" vertical="center"/>
    </xf>
    <xf numFmtId="178" fontId="9" fillId="3" borderId="97" xfId="2" applyNumberFormat="1" applyFont="1" applyFill="1" applyBorder="1" applyAlignment="1" applyProtection="1">
      <alignment horizontal="right" vertical="center"/>
    </xf>
    <xf numFmtId="178" fontId="11" fillId="3" borderId="97" xfId="1" applyNumberFormat="1" applyFont="1" applyFill="1" applyBorder="1" applyAlignment="1">
      <alignment horizontal="right" vertical="center"/>
    </xf>
    <xf numFmtId="178" fontId="9" fillId="3" borderId="100" xfId="2" applyNumberFormat="1" applyFont="1" applyFill="1" applyBorder="1" applyAlignment="1" applyProtection="1">
      <alignment horizontal="right" vertical="center"/>
    </xf>
    <xf numFmtId="178" fontId="11" fillId="0" borderId="131" xfId="1" applyNumberFormat="1" applyFont="1" applyBorder="1" applyProtection="1">
      <alignment vertical="center"/>
      <protection locked="0"/>
    </xf>
    <xf numFmtId="178" fontId="11" fillId="0" borderId="132" xfId="1" applyNumberFormat="1" applyFont="1" applyBorder="1" applyProtection="1">
      <alignment vertical="center"/>
      <protection locked="0"/>
    </xf>
    <xf numFmtId="178" fontId="11" fillId="0" borderId="132" xfId="1" applyNumberFormat="1" applyFont="1" applyBorder="1" applyAlignment="1" applyProtection="1">
      <alignment horizontal="right" vertical="center"/>
      <protection locked="0"/>
    </xf>
    <xf numFmtId="178" fontId="11" fillId="0" borderId="133" xfId="1" applyNumberFormat="1" applyFont="1" applyBorder="1">
      <alignment vertical="center"/>
    </xf>
    <xf numFmtId="178" fontId="11" fillId="0" borderId="97" xfId="1" applyNumberFormat="1" applyFont="1" applyBorder="1" applyAlignment="1" applyProtection="1">
      <alignment horizontal="right" vertical="center"/>
      <protection locked="0"/>
    </xf>
    <xf numFmtId="178" fontId="9" fillId="3" borderId="74" xfId="1" applyNumberFormat="1" applyFont="1" applyFill="1" applyBorder="1">
      <alignment vertical="center"/>
    </xf>
    <xf numFmtId="178" fontId="9" fillId="3" borderId="72" xfId="1" applyNumberFormat="1" applyFont="1" applyFill="1" applyBorder="1">
      <alignment vertical="center"/>
    </xf>
    <xf numFmtId="178" fontId="9" fillId="3" borderId="39" xfId="1" applyNumberFormat="1" applyFont="1" applyFill="1" applyBorder="1">
      <alignment vertical="center"/>
    </xf>
    <xf numFmtId="178" fontId="9" fillId="3" borderId="76" xfId="1" applyNumberFormat="1" applyFont="1" applyFill="1" applyBorder="1" applyProtection="1">
      <alignment vertical="center"/>
      <protection locked="0"/>
    </xf>
    <xf numFmtId="178" fontId="15" fillId="3" borderId="90" xfId="1" applyNumberFormat="1" applyFont="1" applyFill="1" applyBorder="1">
      <alignment vertical="center"/>
    </xf>
    <xf numFmtId="178" fontId="15" fillId="3" borderId="94" xfId="1" applyNumberFormat="1" applyFont="1" applyFill="1" applyBorder="1">
      <alignment vertical="center"/>
    </xf>
    <xf numFmtId="178" fontId="15" fillId="3" borderId="79" xfId="1" applyNumberFormat="1" applyFont="1" applyFill="1" applyBorder="1">
      <alignment vertical="center"/>
    </xf>
    <xf numFmtId="178" fontId="15" fillId="3" borderId="89" xfId="1" applyNumberFormat="1" applyFont="1" applyFill="1" applyBorder="1">
      <alignment vertical="center"/>
    </xf>
    <xf numFmtId="178" fontId="15" fillId="3" borderId="86" xfId="1" applyNumberFormat="1" applyFont="1" applyFill="1" applyBorder="1">
      <alignment vertical="center"/>
    </xf>
    <xf numFmtId="178" fontId="16" fillId="0" borderId="94" xfId="0" applyNumberFormat="1" applyFont="1" applyBorder="1" applyProtection="1">
      <alignment vertical="center"/>
      <protection locked="0"/>
    </xf>
    <xf numFmtId="49" fontId="9" fillId="3" borderId="124" xfId="1" applyNumberFormat="1" applyFont="1" applyFill="1" applyBorder="1" applyAlignment="1" applyProtection="1">
      <alignment horizontal="center" vertical="center"/>
      <protection locked="0"/>
    </xf>
    <xf numFmtId="0" fontId="9" fillId="3" borderId="125" xfId="1" applyFont="1" applyFill="1" applyBorder="1" applyProtection="1">
      <alignment vertical="center"/>
      <protection locked="0"/>
    </xf>
    <xf numFmtId="178" fontId="9" fillId="3" borderId="126" xfId="1" applyNumberFormat="1" applyFont="1" applyFill="1" applyBorder="1">
      <alignment vertical="center"/>
    </xf>
    <xf numFmtId="178" fontId="9" fillId="3" borderId="125" xfId="1" applyNumberFormat="1" applyFont="1" applyFill="1" applyBorder="1">
      <alignment vertical="center"/>
    </xf>
    <xf numFmtId="178" fontId="9" fillId="3" borderId="127" xfId="1" applyNumberFormat="1" applyFont="1" applyFill="1" applyBorder="1">
      <alignment vertical="center"/>
    </xf>
    <xf numFmtId="178" fontId="9" fillId="3" borderId="128" xfId="1" applyNumberFormat="1" applyFont="1" applyFill="1" applyBorder="1">
      <alignment vertical="center"/>
    </xf>
    <xf numFmtId="178" fontId="9" fillId="3" borderId="129" xfId="1" applyNumberFormat="1" applyFont="1" applyFill="1" applyBorder="1">
      <alignment vertical="center"/>
    </xf>
    <xf numFmtId="178" fontId="9" fillId="3" borderId="130" xfId="1" applyNumberFormat="1" applyFont="1" applyFill="1" applyBorder="1">
      <alignment vertical="center"/>
    </xf>
    <xf numFmtId="178" fontId="9" fillId="3" borderId="136" xfId="1" applyNumberFormat="1" applyFont="1" applyFill="1" applyBorder="1">
      <alignment vertical="center"/>
    </xf>
    <xf numFmtId="178" fontId="9" fillId="3" borderId="147" xfId="1" applyNumberFormat="1" applyFont="1" applyFill="1" applyBorder="1">
      <alignment vertical="center"/>
    </xf>
    <xf numFmtId="178" fontId="11" fillId="0" borderId="141" xfId="1" applyNumberFormat="1" applyFont="1" applyBorder="1" applyProtection="1">
      <alignment vertical="center"/>
      <protection locked="0"/>
    </xf>
    <xf numFmtId="178" fontId="11" fillId="0" borderId="82" xfId="0" applyNumberFormat="1" applyFont="1" applyBorder="1" applyProtection="1">
      <alignment vertical="center"/>
      <protection locked="0"/>
    </xf>
    <xf numFmtId="178" fontId="11" fillId="0" borderId="78" xfId="0" applyNumberFormat="1" applyFont="1" applyBorder="1" applyProtection="1">
      <alignment vertical="center"/>
      <protection locked="0"/>
    </xf>
    <xf numFmtId="178" fontId="11" fillId="0" borderId="87" xfId="0" applyNumberFormat="1" applyFont="1" applyBorder="1" applyProtection="1">
      <alignment vertical="center"/>
      <protection locked="0"/>
    </xf>
    <xf numFmtId="178" fontId="11" fillId="0" borderId="83" xfId="0" applyNumberFormat="1" applyFont="1" applyBorder="1" applyProtection="1">
      <alignment vertical="center"/>
      <protection locked="0"/>
    </xf>
    <xf numFmtId="178" fontId="11" fillId="0" borderId="78" xfId="0" applyNumberFormat="1" applyFont="1" applyBorder="1">
      <alignment vertical="center"/>
    </xf>
    <xf numFmtId="178" fontId="11" fillId="0" borderId="139" xfId="0" applyNumberFormat="1" applyFont="1" applyBorder="1" applyProtection="1">
      <alignment vertical="center"/>
      <protection locked="0"/>
    </xf>
    <xf numFmtId="178" fontId="11" fillId="0" borderId="140" xfId="0" applyNumberFormat="1" applyFont="1" applyBorder="1" applyProtection="1">
      <alignment vertical="center"/>
      <protection locked="0"/>
    </xf>
    <xf numFmtId="178" fontId="11" fillId="0" borderId="135" xfId="0" applyNumberFormat="1" applyFont="1" applyBorder="1" applyProtection="1">
      <alignment vertical="center"/>
      <protection locked="0"/>
    </xf>
    <xf numFmtId="178" fontId="11" fillId="0" borderId="79" xfId="0" applyNumberFormat="1" applyFont="1" applyBorder="1" applyProtection="1">
      <alignment vertical="center"/>
      <protection locked="0"/>
    </xf>
    <xf numFmtId="178" fontId="11" fillId="0" borderId="94" xfId="0" applyNumberFormat="1" applyFont="1" applyBorder="1" applyProtection="1">
      <alignment vertical="center"/>
      <protection locked="0"/>
    </xf>
    <xf numFmtId="178" fontId="11" fillId="0" borderId="85" xfId="0" applyNumberFormat="1" applyFont="1" applyBorder="1" applyProtection="1">
      <alignment vertical="center"/>
      <protection locked="0"/>
    </xf>
    <xf numFmtId="178" fontId="11" fillId="0" borderId="94" xfId="0" applyNumberFormat="1" applyFont="1" applyBorder="1">
      <alignment vertical="center"/>
    </xf>
    <xf numFmtId="178" fontId="11" fillId="0" borderId="56" xfId="0" applyNumberFormat="1" applyFont="1" applyBorder="1" applyProtection="1">
      <alignment vertical="center"/>
      <protection locked="0"/>
    </xf>
    <xf numFmtId="178" fontId="9" fillId="3" borderId="75" xfId="1" applyNumberFormat="1" applyFont="1" applyFill="1" applyBorder="1">
      <alignment vertical="center"/>
    </xf>
    <xf numFmtId="178" fontId="15" fillId="3" borderId="90" xfId="2" applyNumberFormat="1" applyFont="1" applyFill="1" applyBorder="1" applyAlignment="1" applyProtection="1">
      <alignment horizontal="right" vertical="center"/>
    </xf>
    <xf numFmtId="178" fontId="15" fillId="3" borderId="89" xfId="2" applyNumberFormat="1" applyFont="1" applyFill="1" applyBorder="1" applyAlignment="1" applyProtection="1">
      <alignment horizontal="right" vertical="center"/>
    </xf>
    <xf numFmtId="178" fontId="15" fillId="3" borderId="86" xfId="2" applyNumberFormat="1" applyFont="1" applyFill="1" applyBorder="1" applyAlignment="1" applyProtection="1">
      <alignment horizontal="right" vertical="center"/>
    </xf>
    <xf numFmtId="178" fontId="15" fillId="3" borderId="134" xfId="2" applyNumberFormat="1" applyFont="1" applyFill="1" applyBorder="1" applyAlignment="1" applyProtection="1">
      <alignment horizontal="right" vertical="center"/>
    </xf>
    <xf numFmtId="178" fontId="15" fillId="3" borderId="138" xfId="2" applyNumberFormat="1" applyFont="1" applyFill="1" applyBorder="1" applyAlignment="1" applyProtection="1">
      <alignment horizontal="right" vertical="center"/>
    </xf>
    <xf numFmtId="178" fontId="16" fillId="0" borderId="32" xfId="1" applyNumberFormat="1" applyFont="1" applyBorder="1" applyProtection="1">
      <alignment vertical="center"/>
      <protection locked="0"/>
    </xf>
    <xf numFmtId="178" fontId="9" fillId="3" borderId="24" xfId="1" applyNumberFormat="1" applyFont="1" applyFill="1" applyBorder="1">
      <alignment vertical="center"/>
    </xf>
    <xf numFmtId="178" fontId="9" fillId="3" borderId="20" xfId="1" applyNumberFormat="1" applyFont="1" applyFill="1" applyBorder="1">
      <alignment vertical="center"/>
    </xf>
    <xf numFmtId="178" fontId="9" fillId="3" borderId="26" xfId="1" applyNumberFormat="1" applyFont="1" applyFill="1" applyBorder="1">
      <alignment vertical="center"/>
    </xf>
    <xf numFmtId="178" fontId="9" fillId="3" borderId="70" xfId="1" applyNumberFormat="1" applyFont="1" applyFill="1" applyBorder="1">
      <alignment vertical="center"/>
    </xf>
    <xf numFmtId="178" fontId="9" fillId="3" borderId="90" xfId="1" applyNumberFormat="1" applyFont="1" applyFill="1" applyBorder="1" applyProtection="1">
      <alignment vertical="center"/>
      <protection locked="0"/>
    </xf>
    <xf numFmtId="178" fontId="9" fillId="3" borderId="32" xfId="1" applyNumberFormat="1" applyFont="1" applyFill="1" applyBorder="1" applyProtection="1">
      <alignment vertical="center"/>
      <protection locked="0"/>
    </xf>
    <xf numFmtId="178" fontId="9" fillId="3" borderId="85" xfId="1" applyNumberFormat="1" applyFont="1" applyFill="1" applyBorder="1" applyProtection="1">
      <alignment vertical="center"/>
      <protection locked="0"/>
    </xf>
    <xf numFmtId="178" fontId="9" fillId="3" borderId="89" xfId="1" applyNumberFormat="1" applyFont="1" applyFill="1" applyBorder="1" applyProtection="1">
      <alignment vertical="center"/>
      <protection locked="0"/>
    </xf>
    <xf numFmtId="178" fontId="9" fillId="3" borderId="74" xfId="1" applyNumberFormat="1" applyFont="1" applyFill="1" applyBorder="1" applyProtection="1">
      <alignment vertical="center"/>
      <protection locked="0"/>
    </xf>
    <xf numFmtId="178" fontId="9" fillId="3" borderId="42" xfId="2" applyNumberFormat="1" applyFont="1" applyFill="1" applyBorder="1" applyAlignment="1" applyProtection="1">
      <alignment horizontal="right" vertical="center"/>
    </xf>
    <xf numFmtId="178" fontId="9" fillId="3" borderId="17" xfId="2" applyNumberFormat="1" applyFont="1" applyFill="1" applyBorder="1" applyAlignment="1" applyProtection="1">
      <alignment horizontal="right" vertical="center"/>
    </xf>
    <xf numFmtId="178" fontId="9" fillId="3" borderId="41" xfId="2" applyNumberFormat="1" applyFont="1" applyFill="1" applyBorder="1" applyAlignment="1" applyProtection="1">
      <alignment horizontal="right" vertical="center"/>
    </xf>
    <xf numFmtId="178" fontId="9" fillId="3" borderId="40" xfId="2" applyNumberFormat="1" applyFont="1" applyFill="1" applyBorder="1" applyAlignment="1" applyProtection="1">
      <alignment horizontal="right" vertical="center"/>
    </xf>
    <xf numFmtId="178" fontId="15" fillId="3" borderId="74" xfId="1" applyNumberFormat="1" applyFont="1" applyFill="1" applyBorder="1" applyProtection="1">
      <alignment vertical="center"/>
      <protection locked="0"/>
    </xf>
    <xf numFmtId="178" fontId="15" fillId="3" borderId="71" xfId="1" applyNumberFormat="1" applyFont="1" applyFill="1" applyBorder="1" applyProtection="1">
      <alignment vertical="center"/>
      <protection locked="0"/>
    </xf>
    <xf numFmtId="178" fontId="15" fillId="3" borderId="122" xfId="1" applyNumberFormat="1" applyFont="1" applyFill="1" applyBorder="1" applyProtection="1">
      <alignment vertical="center"/>
      <protection locked="0"/>
    </xf>
    <xf numFmtId="178" fontId="15" fillId="3" borderId="73" xfId="1" applyNumberFormat="1" applyFont="1" applyFill="1" applyBorder="1">
      <alignment vertical="center"/>
    </xf>
    <xf numFmtId="178" fontId="15" fillId="3" borderId="142" xfId="1" applyNumberFormat="1" applyFont="1" applyFill="1" applyBorder="1" applyProtection="1">
      <alignment vertical="center"/>
      <protection locked="0"/>
    </xf>
    <xf numFmtId="178" fontId="15" fillId="3" borderId="138" xfId="1" applyNumberFormat="1" applyFont="1" applyFill="1" applyBorder="1" applyProtection="1">
      <alignment vertical="center"/>
      <protection locked="0"/>
    </xf>
    <xf numFmtId="178" fontId="9" fillId="3" borderId="71" xfId="1" applyNumberFormat="1" applyFont="1" applyFill="1" applyBorder="1" applyProtection="1">
      <alignment vertical="center"/>
      <protection locked="0"/>
    </xf>
    <xf numFmtId="178" fontId="9" fillId="3" borderId="80" xfId="1" applyNumberFormat="1" applyFont="1" applyFill="1" applyBorder="1" applyProtection="1">
      <alignment vertical="center"/>
      <protection locked="0"/>
    </xf>
    <xf numFmtId="178" fontId="15" fillId="3" borderId="32" xfId="1" applyNumberFormat="1" applyFont="1" applyFill="1" applyBorder="1" applyProtection="1">
      <alignment vertical="center"/>
      <protection locked="0"/>
    </xf>
    <xf numFmtId="178" fontId="15" fillId="3" borderId="89" xfId="1" applyNumberFormat="1" applyFont="1" applyFill="1" applyBorder="1" applyProtection="1">
      <alignment vertical="center"/>
      <protection locked="0"/>
    </xf>
    <xf numFmtId="178" fontId="15" fillId="3" borderId="81" xfId="1" applyNumberFormat="1" applyFont="1" applyFill="1" applyBorder="1">
      <alignment vertical="center"/>
    </xf>
    <xf numFmtId="178" fontId="9" fillId="3" borderId="94" xfId="1" applyNumberFormat="1" applyFont="1" applyFill="1" applyBorder="1" applyProtection="1">
      <alignment vertical="center"/>
      <protection locked="0"/>
    </xf>
    <xf numFmtId="178" fontId="9" fillId="3" borderId="119" xfId="1" applyNumberFormat="1" applyFont="1" applyFill="1" applyBorder="1" applyAlignment="1" applyProtection="1">
      <alignment horizontal="right" vertical="center"/>
      <protection locked="0"/>
    </xf>
    <xf numFmtId="178" fontId="9" fillId="3" borderId="142" xfId="1" applyNumberFormat="1" applyFont="1" applyFill="1" applyBorder="1" applyAlignment="1" applyProtection="1">
      <alignment horizontal="right" vertical="center"/>
      <protection locked="0"/>
    </xf>
    <xf numFmtId="178" fontId="9" fillId="3" borderId="138" xfId="1" applyNumberFormat="1" applyFont="1" applyFill="1" applyBorder="1" applyAlignment="1" applyProtection="1">
      <alignment horizontal="right" vertical="center"/>
      <protection locked="0"/>
    </xf>
    <xf numFmtId="178" fontId="9" fillId="3" borderId="102" xfId="1" applyNumberFormat="1" applyFont="1" applyFill="1" applyBorder="1">
      <alignment vertical="center"/>
    </xf>
    <xf numFmtId="178" fontId="9" fillId="2" borderId="5" xfId="1" applyNumberFormat="1" applyFont="1" applyFill="1" applyBorder="1" applyAlignment="1">
      <alignment horizontal="right" vertical="center"/>
    </xf>
    <xf numFmtId="178" fontId="9" fillId="2" borderId="6" xfId="1" applyNumberFormat="1" applyFont="1" applyFill="1" applyBorder="1" applyAlignment="1">
      <alignment horizontal="right" vertical="center"/>
    </xf>
    <xf numFmtId="178" fontId="9" fillId="2" borderId="62" xfId="1" applyNumberFormat="1" applyFont="1" applyFill="1" applyBorder="1" applyAlignment="1">
      <alignment horizontal="right" vertical="center"/>
    </xf>
    <xf numFmtId="178" fontId="9" fillId="2" borderId="33" xfId="1" applyNumberFormat="1" applyFont="1" applyFill="1" applyBorder="1" applyAlignment="1">
      <alignment horizontal="right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2" borderId="19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48" xfId="1" applyFont="1" applyFill="1" applyBorder="1" applyAlignment="1" applyProtection="1">
      <alignment horizontal="center" vertical="center"/>
      <protection locked="0"/>
    </xf>
    <xf numFmtId="0" fontId="9" fillId="2" borderId="49" xfId="1" applyFont="1" applyFill="1" applyBorder="1" applyAlignment="1" applyProtection="1">
      <alignment horizontal="center" vertical="center"/>
      <protection locked="0"/>
    </xf>
    <xf numFmtId="176" fontId="13" fillId="0" borderId="36" xfId="2" applyNumberFormat="1" applyFont="1" applyFill="1" applyBorder="1" applyAlignment="1" applyProtection="1">
      <alignment horizontal="center" vertical="center"/>
      <protection locked="0"/>
    </xf>
    <xf numFmtId="176" fontId="13" fillId="0" borderId="37" xfId="2" applyNumberFormat="1" applyFont="1" applyFill="1" applyBorder="1" applyAlignment="1" applyProtection="1">
      <alignment horizontal="center" vertical="center"/>
      <protection locked="0"/>
    </xf>
    <xf numFmtId="178" fontId="11" fillId="0" borderId="80" xfId="1" applyNumberFormat="1" applyFont="1" applyBorder="1" applyAlignment="1" applyProtection="1">
      <alignment horizontal="center" vertical="center"/>
      <protection locked="0"/>
    </xf>
    <xf numFmtId="178" fontId="11" fillId="0" borderId="76" xfId="1" applyNumberFormat="1" applyFont="1" applyBorder="1" applyAlignment="1" applyProtection="1">
      <alignment horizontal="center" vertical="center"/>
      <protection locked="0"/>
    </xf>
    <xf numFmtId="178" fontId="11" fillId="0" borderId="81" xfId="1" applyNumberFormat="1" applyFont="1" applyBorder="1" applyAlignment="1" applyProtection="1">
      <alignment horizontal="center" vertical="center"/>
      <protection locked="0"/>
    </xf>
    <xf numFmtId="178" fontId="11" fillId="0" borderId="137" xfId="1" applyNumberFormat="1" applyFont="1" applyBorder="1" applyAlignment="1" applyProtection="1">
      <alignment horizontal="center" vertical="center"/>
      <protection locked="0"/>
    </xf>
    <xf numFmtId="178" fontId="11" fillId="0" borderId="142" xfId="1" applyNumberFormat="1" applyFont="1" applyBorder="1" applyAlignment="1" applyProtection="1">
      <alignment horizontal="center" vertical="center"/>
      <protection locked="0"/>
    </xf>
    <xf numFmtId="178" fontId="11" fillId="0" borderId="138" xfId="1" applyNumberFormat="1" applyFont="1" applyBorder="1" applyAlignment="1" applyProtection="1">
      <alignment horizontal="center" vertical="center"/>
      <protection locked="0"/>
    </xf>
    <xf numFmtId="178" fontId="20" fillId="0" borderId="115" xfId="1" applyNumberFormat="1" applyFont="1" applyBorder="1" applyAlignment="1" applyProtection="1">
      <alignment horizontal="center" vertical="center"/>
      <protection locked="0"/>
    </xf>
    <xf numFmtId="178" fontId="20" fillId="0" borderId="116" xfId="1" applyNumberFormat="1" applyFont="1" applyBorder="1" applyAlignment="1" applyProtection="1">
      <alignment horizontal="center" vertical="center"/>
      <protection locked="0"/>
    </xf>
    <xf numFmtId="178" fontId="20" fillId="0" borderId="118" xfId="1" applyNumberFormat="1" applyFont="1" applyBorder="1" applyAlignment="1" applyProtection="1">
      <alignment horizontal="center" vertical="center"/>
      <protection locked="0"/>
    </xf>
    <xf numFmtId="178" fontId="20" fillId="0" borderId="60" xfId="1" applyNumberFormat="1" applyFont="1" applyBorder="1" applyAlignment="1" applyProtection="1">
      <alignment horizontal="center" vertical="center"/>
      <protection locked="0"/>
    </xf>
    <xf numFmtId="178" fontId="20" fillId="0" borderId="0" xfId="1" applyNumberFormat="1" applyFont="1" applyAlignment="1" applyProtection="1">
      <alignment horizontal="center" vertical="center"/>
      <protection locked="0"/>
    </xf>
    <xf numFmtId="178" fontId="20" fillId="0" borderId="30" xfId="1" applyNumberFormat="1" applyFont="1" applyBorder="1" applyAlignment="1" applyProtection="1">
      <alignment horizontal="center" vertical="center"/>
      <protection locked="0"/>
    </xf>
    <xf numFmtId="178" fontId="20" fillId="0" borderId="24" xfId="1" applyNumberFormat="1" applyFont="1" applyBorder="1" applyAlignment="1" applyProtection="1">
      <alignment horizontal="center" vertical="center"/>
      <protection locked="0"/>
    </xf>
    <xf numFmtId="178" fontId="20" fillId="0" borderId="20" xfId="1" applyNumberFormat="1" applyFont="1" applyBorder="1" applyAlignment="1" applyProtection="1">
      <alignment horizontal="center" vertical="center"/>
      <protection locked="0"/>
    </xf>
    <xf numFmtId="178" fontId="20" fillId="0" borderId="21" xfId="1" applyNumberFormat="1" applyFont="1" applyBorder="1" applyAlignment="1" applyProtection="1">
      <alignment horizontal="center" vertical="center"/>
      <protection locked="0"/>
    </xf>
    <xf numFmtId="176" fontId="13" fillId="0" borderId="61" xfId="2" applyNumberFormat="1" applyFont="1" applyFill="1" applyBorder="1" applyAlignment="1" applyProtection="1">
      <alignment horizontal="center" vertical="center"/>
      <protection locked="0"/>
    </xf>
    <xf numFmtId="176" fontId="13" fillId="0" borderId="64" xfId="2" applyNumberFormat="1" applyFont="1" applyFill="1" applyBorder="1" applyAlignment="1" applyProtection="1">
      <alignment horizontal="center" vertical="center"/>
      <protection locked="0"/>
    </xf>
    <xf numFmtId="176" fontId="13" fillId="0" borderId="65" xfId="2" applyNumberFormat="1" applyFont="1" applyFill="1" applyBorder="1" applyAlignment="1" applyProtection="1">
      <alignment horizontal="center" vertical="center"/>
      <protection locked="0"/>
    </xf>
    <xf numFmtId="176" fontId="13" fillId="0" borderId="41" xfId="2" applyNumberFormat="1" applyFont="1" applyFill="1" applyBorder="1" applyAlignment="1" applyProtection="1">
      <alignment horizontal="center" vertical="center"/>
      <protection locked="0"/>
    </xf>
    <xf numFmtId="176" fontId="13" fillId="0" borderId="50" xfId="2" applyNumberFormat="1" applyFont="1" applyFill="1" applyBorder="1" applyAlignment="1" applyProtection="1">
      <alignment horizontal="center" vertical="center"/>
      <protection locked="0"/>
    </xf>
    <xf numFmtId="176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176" fontId="13" fillId="0" borderId="51" xfId="2" applyNumberFormat="1" applyFont="1" applyFill="1" applyBorder="1" applyAlignment="1" applyProtection="1">
      <alignment horizontal="center" vertical="center" wrapText="1"/>
      <protection locked="0"/>
    </xf>
    <xf numFmtId="176" fontId="13" fillId="0" borderId="14" xfId="2" applyNumberFormat="1" applyFont="1" applyFill="1" applyBorder="1" applyAlignment="1" applyProtection="1">
      <alignment horizontal="center" vertical="center"/>
      <protection locked="0"/>
    </xf>
    <xf numFmtId="176" fontId="13" fillId="0" borderId="51" xfId="2" applyNumberFormat="1" applyFont="1" applyFill="1" applyBorder="1" applyAlignment="1" applyProtection="1">
      <alignment horizontal="center" vertical="center"/>
      <protection locked="0"/>
    </xf>
    <xf numFmtId="176" fontId="13" fillId="0" borderId="17" xfId="2" applyNumberFormat="1" applyFont="1" applyFill="1" applyBorder="1" applyAlignment="1" applyProtection="1">
      <alignment horizontal="center" vertical="center" wrapText="1"/>
      <protection locked="0"/>
    </xf>
    <xf numFmtId="176" fontId="13" fillId="0" borderId="18" xfId="2" applyNumberFormat="1" applyFont="1" applyFill="1" applyBorder="1" applyAlignment="1" applyProtection="1">
      <alignment horizontal="center" vertical="center"/>
      <protection locked="0"/>
    </xf>
    <xf numFmtId="176" fontId="13" fillId="0" borderId="139" xfId="2" applyNumberFormat="1" applyFont="1" applyFill="1" applyBorder="1" applyAlignment="1" applyProtection="1">
      <alignment horizontal="center" vertical="center"/>
      <protection locked="0"/>
    </xf>
    <xf numFmtId="176" fontId="13" fillId="0" borderId="140" xfId="2" applyNumberFormat="1" applyFont="1" applyFill="1" applyBorder="1" applyAlignment="1" applyProtection="1">
      <alignment horizontal="center" vertical="center"/>
      <protection locked="0"/>
    </xf>
    <xf numFmtId="49" fontId="11" fillId="0" borderId="8" xfId="1" applyNumberFormat="1" applyFont="1" applyBorder="1" applyAlignment="1" applyProtection="1">
      <alignment horizontal="center" vertical="center"/>
      <protection locked="0"/>
    </xf>
    <xf numFmtId="49" fontId="11" fillId="0" borderId="22" xfId="1" applyNumberFormat="1" applyFont="1" applyBorder="1" applyAlignment="1" applyProtection="1">
      <alignment horizontal="center" vertical="center"/>
      <protection locked="0"/>
    </xf>
    <xf numFmtId="49" fontId="11" fillId="0" borderId="48" xfId="1" applyNumberFormat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29" xfId="1" applyFont="1" applyBorder="1" applyAlignment="1" applyProtection="1">
      <alignment horizontal="center" vertical="center"/>
      <protection locked="0"/>
    </xf>
    <xf numFmtId="0" fontId="11" fillId="0" borderId="49" xfId="1" applyFont="1" applyBorder="1" applyAlignment="1" applyProtection="1">
      <alignment horizontal="center" vertical="center"/>
      <protection locked="0"/>
    </xf>
    <xf numFmtId="176" fontId="13" fillId="0" borderId="10" xfId="2" applyNumberFormat="1" applyFont="1" applyFill="1" applyBorder="1" applyAlignment="1" applyProtection="1">
      <alignment horizontal="center" vertical="center"/>
      <protection locked="0"/>
    </xf>
    <xf numFmtId="176" fontId="13" fillId="0" borderId="47" xfId="2" applyNumberFormat="1" applyFont="1" applyFill="1" applyBorder="1" applyAlignment="1" applyProtection="1">
      <alignment horizontal="center" vertical="center"/>
      <protection locked="0"/>
    </xf>
    <xf numFmtId="176" fontId="13" fillId="0" borderId="63" xfId="2" applyNumberFormat="1" applyFont="1" applyFill="1" applyBorder="1" applyAlignment="1" applyProtection="1">
      <alignment horizontal="center" vertical="center" wrapText="1"/>
      <protection locked="0"/>
    </xf>
    <xf numFmtId="176" fontId="13" fillId="0" borderId="27" xfId="2" applyNumberFormat="1" applyFont="1" applyFill="1" applyBorder="1" applyAlignment="1" applyProtection="1">
      <alignment horizontal="center" vertical="center" wrapText="1"/>
      <protection locked="0"/>
    </xf>
    <xf numFmtId="176" fontId="13" fillId="0" borderId="66" xfId="2" applyNumberFormat="1" applyFont="1" applyFill="1" applyBorder="1" applyAlignment="1" applyProtection="1">
      <alignment horizontal="center" vertical="center" wrapText="1"/>
      <protection locked="0"/>
    </xf>
    <xf numFmtId="176" fontId="13" fillId="0" borderId="11" xfId="2" applyNumberFormat="1" applyFont="1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176" fontId="13" fillId="0" borderId="135" xfId="2" applyNumberFormat="1" applyFont="1" applyFill="1" applyBorder="1" applyAlignment="1" applyProtection="1">
      <alignment horizontal="center" vertical="center"/>
      <protection locked="0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01F9-2C4B-4217-8C99-EF34D510BA80}">
  <sheetPr codeName="Sheet3">
    <tabColor rgb="FFFFFF00"/>
  </sheetPr>
  <dimension ref="A1:AX269"/>
  <sheetViews>
    <sheetView tabSelected="1" view="pageBreakPreview" zoomScaleNormal="100" zoomScaleSheetLayoutView="100" workbookViewId="0">
      <pane xSplit="2" ySplit="4" topLeftCell="C230" activePane="bottomRight" state="frozen"/>
      <selection pane="topRight" activeCell="C1" sqref="C1"/>
      <selection pane="bottomLeft" activeCell="A5" sqref="A5"/>
      <selection pane="bottomRight" activeCell="O234" sqref="O234"/>
    </sheetView>
  </sheetViews>
  <sheetFormatPr defaultColWidth="9" defaultRowHeight="12"/>
  <cols>
    <col min="1" max="1" width="5.6328125" style="29" customWidth="1"/>
    <col min="2" max="2" width="14.08984375" style="30" bestFit="1" customWidth="1"/>
    <col min="3" max="3" width="7" style="36" bestFit="1" customWidth="1"/>
    <col min="4" max="4" width="6.90625" style="37" customWidth="1"/>
    <col min="5" max="5" width="6.08984375" style="36" bestFit="1" customWidth="1"/>
    <col min="6" max="6" width="6.90625" style="37" customWidth="1"/>
    <col min="7" max="7" width="7" style="38" bestFit="1" customWidth="1"/>
    <col min="8" max="8" width="8" style="36" bestFit="1" customWidth="1"/>
    <col min="9" max="9" width="7" style="39" bestFit="1" customWidth="1"/>
    <col min="10" max="10" width="7.90625" style="39" bestFit="1" customWidth="1"/>
    <col min="11" max="11" width="8.6328125" style="39" customWidth="1"/>
    <col min="12" max="12" width="6.6328125" style="39" bestFit="1" customWidth="1"/>
    <col min="13" max="13" width="7.6328125" style="39" bestFit="1" customWidth="1"/>
    <col min="14" max="14" width="7" style="39" bestFit="1" customWidth="1"/>
    <col min="15" max="15" width="9.08984375" style="37" bestFit="1" customWidth="1"/>
    <col min="16" max="16" width="7" style="36" bestFit="1" customWidth="1"/>
    <col min="17" max="17" width="7.6328125" style="37" bestFit="1" customWidth="1"/>
    <col min="18" max="18" width="7" style="36" bestFit="1" customWidth="1"/>
    <col min="19" max="19" width="7" style="37" bestFit="1" customWidth="1"/>
    <col min="20" max="20" width="9" style="1"/>
    <col min="21" max="21" width="1.26953125" style="1" hidden="1" customWidth="1"/>
    <col min="22" max="22" width="4" style="1" hidden="1" customWidth="1"/>
    <col min="23" max="23" width="11.453125" style="1" hidden="1" customWidth="1"/>
    <col min="24" max="40" width="7.90625" style="1" hidden="1" customWidth="1"/>
    <col min="41" max="41" width="1.26953125" style="1" hidden="1" customWidth="1"/>
    <col min="42" max="16384" width="9" style="1"/>
  </cols>
  <sheetData>
    <row r="1" spans="1:40" s="3" customFormat="1" ht="30" customHeight="1" thickBot="1">
      <c r="A1" s="28" t="s">
        <v>493</v>
      </c>
      <c r="B1" s="2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V1" s="265" t="s">
        <v>419</v>
      </c>
      <c r="X1" s="4"/>
      <c r="Y1" s="4"/>
      <c r="Z1" s="4"/>
      <c r="AA1" s="4"/>
    </row>
    <row r="2" spans="1:40" s="5" customFormat="1" ht="18" customHeight="1">
      <c r="A2" s="581"/>
      <c r="B2" s="584" t="s">
        <v>451</v>
      </c>
      <c r="C2" s="587" t="s">
        <v>494</v>
      </c>
      <c r="D2" s="588"/>
      <c r="E2" s="587" t="s">
        <v>495</v>
      </c>
      <c r="F2" s="588"/>
      <c r="G2" s="589" t="s">
        <v>496</v>
      </c>
      <c r="H2" s="587" t="s">
        <v>497</v>
      </c>
      <c r="I2" s="592"/>
      <c r="J2" s="592"/>
      <c r="K2" s="592"/>
      <c r="L2" s="592"/>
      <c r="M2" s="592"/>
      <c r="N2" s="592"/>
      <c r="O2" s="588"/>
      <c r="P2" s="569" t="s">
        <v>498</v>
      </c>
      <c r="Q2" s="569"/>
      <c r="R2" s="569"/>
      <c r="S2" s="570"/>
      <c r="V2" s="581"/>
      <c r="W2" s="584" t="s">
        <v>451</v>
      </c>
      <c r="X2" s="587" t="s">
        <v>494</v>
      </c>
      <c r="Y2" s="588"/>
      <c r="Z2" s="587" t="s">
        <v>495</v>
      </c>
      <c r="AA2" s="588"/>
      <c r="AB2" s="589" t="s">
        <v>496</v>
      </c>
      <c r="AC2" s="587" t="s">
        <v>497</v>
      </c>
      <c r="AD2" s="592"/>
      <c r="AE2" s="592"/>
      <c r="AF2" s="592"/>
      <c r="AG2" s="592"/>
      <c r="AH2" s="592"/>
      <c r="AI2" s="592"/>
      <c r="AJ2" s="588"/>
      <c r="AK2" s="569" t="s">
        <v>498</v>
      </c>
      <c r="AL2" s="569"/>
      <c r="AM2" s="569"/>
      <c r="AN2" s="570"/>
    </row>
    <row r="3" spans="1:40" s="5" customFormat="1" ht="18" customHeight="1">
      <c r="A3" s="582"/>
      <c r="B3" s="585"/>
      <c r="C3" s="551"/>
      <c r="D3" s="552"/>
      <c r="E3" s="551"/>
      <c r="F3" s="552"/>
      <c r="G3" s="590"/>
      <c r="H3" s="571" t="s">
        <v>499</v>
      </c>
      <c r="I3" s="573" t="s">
        <v>500</v>
      </c>
      <c r="J3" s="573" t="s">
        <v>501</v>
      </c>
      <c r="K3" s="575" t="s">
        <v>502</v>
      </c>
      <c r="L3" s="573" t="s">
        <v>503</v>
      </c>
      <c r="M3" s="575" t="s">
        <v>504</v>
      </c>
      <c r="N3" s="575" t="s">
        <v>411</v>
      </c>
      <c r="O3" s="577" t="s">
        <v>505</v>
      </c>
      <c r="P3" s="579" t="s">
        <v>506</v>
      </c>
      <c r="Q3" s="580"/>
      <c r="R3" s="579" t="s">
        <v>507</v>
      </c>
      <c r="S3" s="594"/>
      <c r="V3" s="582"/>
      <c r="W3" s="585"/>
      <c r="X3" s="551"/>
      <c r="Y3" s="552"/>
      <c r="Z3" s="551"/>
      <c r="AA3" s="552"/>
      <c r="AB3" s="590"/>
      <c r="AC3" s="571" t="s">
        <v>499</v>
      </c>
      <c r="AD3" s="573" t="s">
        <v>500</v>
      </c>
      <c r="AE3" s="573" t="s">
        <v>501</v>
      </c>
      <c r="AF3" s="575" t="s">
        <v>502</v>
      </c>
      <c r="AG3" s="573" t="s">
        <v>503</v>
      </c>
      <c r="AH3" s="575" t="s">
        <v>504</v>
      </c>
      <c r="AI3" s="575" t="s">
        <v>411</v>
      </c>
      <c r="AJ3" s="577" t="s">
        <v>505</v>
      </c>
      <c r="AK3" s="551" t="s">
        <v>506</v>
      </c>
      <c r="AL3" s="552"/>
      <c r="AM3" s="551" t="s">
        <v>507</v>
      </c>
      <c r="AN3" s="568"/>
    </row>
    <row r="4" spans="1:40" s="5" customFormat="1" ht="18" customHeight="1" thickBot="1">
      <c r="A4" s="583"/>
      <c r="B4" s="586"/>
      <c r="C4" s="31"/>
      <c r="D4" s="32" t="s">
        <v>508</v>
      </c>
      <c r="E4" s="31"/>
      <c r="F4" s="32" t="s">
        <v>508</v>
      </c>
      <c r="G4" s="591"/>
      <c r="H4" s="572"/>
      <c r="I4" s="574"/>
      <c r="J4" s="574"/>
      <c r="K4" s="576"/>
      <c r="L4" s="574"/>
      <c r="M4" s="576"/>
      <c r="N4" s="576"/>
      <c r="O4" s="578"/>
      <c r="P4" s="33" t="s">
        <v>509</v>
      </c>
      <c r="Q4" s="34" t="s">
        <v>510</v>
      </c>
      <c r="R4" s="33" t="s">
        <v>509</v>
      </c>
      <c r="S4" s="35" t="s">
        <v>510</v>
      </c>
      <c r="V4" s="583"/>
      <c r="W4" s="586"/>
      <c r="X4" s="31"/>
      <c r="Y4" s="32" t="s">
        <v>508</v>
      </c>
      <c r="Z4" s="31"/>
      <c r="AA4" s="32" t="s">
        <v>508</v>
      </c>
      <c r="AB4" s="591"/>
      <c r="AC4" s="572"/>
      <c r="AD4" s="574"/>
      <c r="AE4" s="574"/>
      <c r="AF4" s="576"/>
      <c r="AG4" s="574"/>
      <c r="AH4" s="576"/>
      <c r="AI4" s="576"/>
      <c r="AJ4" s="578"/>
      <c r="AK4" s="33" t="s">
        <v>509</v>
      </c>
      <c r="AL4" s="34" t="s">
        <v>510</v>
      </c>
      <c r="AM4" s="33" t="s">
        <v>509</v>
      </c>
      <c r="AN4" s="35" t="s">
        <v>510</v>
      </c>
    </row>
    <row r="5" spans="1:40" s="3" customFormat="1" ht="19" customHeight="1">
      <c r="A5" s="122" t="s">
        <v>1</v>
      </c>
      <c r="B5" s="18" t="s">
        <v>2</v>
      </c>
      <c r="C5" s="266">
        <v>2025</v>
      </c>
      <c r="D5" s="267">
        <v>270</v>
      </c>
      <c r="E5" s="266">
        <v>128</v>
      </c>
      <c r="F5" s="267">
        <v>51</v>
      </c>
      <c r="G5" s="268">
        <v>796</v>
      </c>
      <c r="H5" s="229">
        <v>14963</v>
      </c>
      <c r="I5" s="269">
        <v>2362</v>
      </c>
      <c r="J5" s="230">
        <v>4373</v>
      </c>
      <c r="K5" s="269">
        <v>2117</v>
      </c>
      <c r="L5" s="230">
        <v>4503</v>
      </c>
      <c r="M5" s="269">
        <v>16350</v>
      </c>
      <c r="N5" s="230">
        <v>2049</v>
      </c>
      <c r="O5" s="270">
        <f>SUM(H5:N5)</f>
        <v>46717</v>
      </c>
      <c r="P5" s="229">
        <v>0</v>
      </c>
      <c r="Q5" s="271">
        <v>0</v>
      </c>
      <c r="R5" s="229">
        <v>0</v>
      </c>
      <c r="S5" s="272">
        <v>0</v>
      </c>
      <c r="V5" s="122" t="s">
        <v>1</v>
      </c>
      <c r="W5" s="18" t="s">
        <v>2</v>
      </c>
      <c r="AN5" s="273"/>
    </row>
    <row r="6" spans="1:40" s="3" customFormat="1" ht="19" customHeight="1" thickBot="1">
      <c r="A6" s="115" t="s">
        <v>4</v>
      </c>
      <c r="B6" s="116" t="s">
        <v>5</v>
      </c>
      <c r="C6" s="274">
        <v>686</v>
      </c>
      <c r="D6" s="275">
        <v>240</v>
      </c>
      <c r="E6" s="274">
        <v>39</v>
      </c>
      <c r="F6" s="275">
        <v>21</v>
      </c>
      <c r="G6" s="276">
        <v>555</v>
      </c>
      <c r="H6" s="277">
        <v>8238</v>
      </c>
      <c r="I6" s="278">
        <v>0</v>
      </c>
      <c r="J6" s="228">
        <v>0</v>
      </c>
      <c r="K6" s="278">
        <v>1659</v>
      </c>
      <c r="L6" s="228">
        <v>0</v>
      </c>
      <c r="M6" s="278">
        <v>0</v>
      </c>
      <c r="N6" s="228">
        <v>217</v>
      </c>
      <c r="O6" s="279">
        <f>SUM(H6:N6)</f>
        <v>10114</v>
      </c>
      <c r="P6" s="168">
        <v>3679</v>
      </c>
      <c r="Q6" s="280">
        <v>14326</v>
      </c>
      <c r="R6" s="168">
        <v>2129</v>
      </c>
      <c r="S6" s="281">
        <v>7051</v>
      </c>
      <c r="V6" s="169" t="s">
        <v>4</v>
      </c>
      <c r="W6" s="170" t="s">
        <v>5</v>
      </c>
      <c r="AN6" s="273"/>
    </row>
    <row r="7" spans="1:40" s="174" customFormat="1" ht="19" customHeight="1" thickBot="1">
      <c r="A7" s="547" t="s">
        <v>6</v>
      </c>
      <c r="B7" s="548"/>
      <c r="C7" s="282">
        <f>C5+C6</f>
        <v>2711</v>
      </c>
      <c r="D7" s="173">
        <f>D5+D6</f>
        <v>510</v>
      </c>
      <c r="E7" s="282">
        <f>E5+E6</f>
        <v>167</v>
      </c>
      <c r="F7" s="173">
        <f>F5+F6</f>
        <v>72</v>
      </c>
      <c r="G7" s="171">
        <f>G5+G6</f>
        <v>1351</v>
      </c>
      <c r="H7" s="171">
        <f t="shared" ref="H7:S7" si="0">H5+H6</f>
        <v>23201</v>
      </c>
      <c r="I7" s="283">
        <f t="shared" si="0"/>
        <v>2362</v>
      </c>
      <c r="J7" s="172">
        <f t="shared" si="0"/>
        <v>4373</v>
      </c>
      <c r="K7" s="283">
        <f t="shared" si="0"/>
        <v>3776</v>
      </c>
      <c r="L7" s="172">
        <f t="shared" si="0"/>
        <v>4503</v>
      </c>
      <c r="M7" s="283">
        <f t="shared" si="0"/>
        <v>16350</v>
      </c>
      <c r="N7" s="172">
        <f t="shared" si="0"/>
        <v>2266</v>
      </c>
      <c r="O7" s="284">
        <f t="shared" si="0"/>
        <v>56831</v>
      </c>
      <c r="P7" s="171">
        <f t="shared" si="0"/>
        <v>3679</v>
      </c>
      <c r="Q7" s="284">
        <f t="shared" si="0"/>
        <v>14326</v>
      </c>
      <c r="R7" s="171">
        <f t="shared" si="0"/>
        <v>2129</v>
      </c>
      <c r="S7" s="285">
        <f t="shared" si="0"/>
        <v>7051</v>
      </c>
      <c r="V7" s="547" t="s">
        <v>6</v>
      </c>
      <c r="W7" s="548"/>
      <c r="AN7" s="286"/>
    </row>
    <row r="8" spans="1:40" s="10" customFormat="1" ht="18.75" customHeight="1">
      <c r="A8" s="7" t="s">
        <v>1</v>
      </c>
      <c r="B8" s="117" t="s">
        <v>7</v>
      </c>
      <c r="C8" s="70">
        <v>95</v>
      </c>
      <c r="D8" s="71">
        <v>55</v>
      </c>
      <c r="E8" s="70">
        <v>6</v>
      </c>
      <c r="F8" s="71">
        <v>2</v>
      </c>
      <c r="G8" s="72">
        <v>0</v>
      </c>
      <c r="H8" s="73">
        <v>0</v>
      </c>
      <c r="I8" s="74">
        <v>0</v>
      </c>
      <c r="J8" s="75">
        <v>0</v>
      </c>
      <c r="K8" s="74">
        <v>0</v>
      </c>
      <c r="L8" s="75">
        <v>0</v>
      </c>
      <c r="M8" s="74">
        <v>0</v>
      </c>
      <c r="N8" s="75">
        <v>0</v>
      </c>
      <c r="O8" s="287">
        <f t="shared" ref="O8:O15" si="1">SUM(H8:N8)</f>
        <v>0</v>
      </c>
      <c r="P8" s="73">
        <v>0</v>
      </c>
      <c r="Q8" s="78">
        <v>0</v>
      </c>
      <c r="R8" s="73">
        <v>0</v>
      </c>
      <c r="S8" s="79">
        <v>0</v>
      </c>
      <c r="V8" s="7" t="s">
        <v>1</v>
      </c>
      <c r="W8" s="117" t="s">
        <v>7</v>
      </c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2"/>
    </row>
    <row r="9" spans="1:40" s="3" customFormat="1" ht="19" customHeight="1">
      <c r="A9" s="118">
        <v>2</v>
      </c>
      <c r="B9" s="119" t="s">
        <v>8</v>
      </c>
      <c r="C9" s="288">
        <v>96</v>
      </c>
      <c r="D9" s="48">
        <v>42</v>
      </c>
      <c r="E9" s="288">
        <v>18</v>
      </c>
      <c r="F9" s="48">
        <v>17</v>
      </c>
      <c r="G9" s="289">
        <v>0</v>
      </c>
      <c r="H9" s="290">
        <v>36</v>
      </c>
      <c r="I9" s="291">
        <v>12</v>
      </c>
      <c r="J9" s="51">
        <v>154</v>
      </c>
      <c r="K9" s="291">
        <v>45</v>
      </c>
      <c r="L9" s="51">
        <v>0</v>
      </c>
      <c r="M9" s="291">
        <v>0</v>
      </c>
      <c r="N9" s="51">
        <v>0</v>
      </c>
      <c r="O9" s="292">
        <f t="shared" si="1"/>
        <v>247</v>
      </c>
      <c r="P9" s="175">
        <v>0</v>
      </c>
      <c r="Q9" s="271">
        <v>0</v>
      </c>
      <c r="R9" s="175">
        <v>0</v>
      </c>
      <c r="S9" s="272">
        <v>0</v>
      </c>
      <c r="V9" s="118">
        <v>2</v>
      </c>
      <c r="W9" s="18" t="s">
        <v>8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167"/>
    </row>
    <row r="10" spans="1:40" s="3" customFormat="1" ht="19" customHeight="1">
      <c r="A10" s="120">
        <v>3</v>
      </c>
      <c r="B10" s="121" t="s">
        <v>9</v>
      </c>
      <c r="C10" s="293">
        <v>5</v>
      </c>
      <c r="D10" s="294">
        <v>5</v>
      </c>
      <c r="E10" s="293">
        <v>6</v>
      </c>
      <c r="F10" s="294">
        <v>6</v>
      </c>
      <c r="G10" s="295">
        <v>0</v>
      </c>
      <c r="H10" s="227">
        <v>0</v>
      </c>
      <c r="I10" s="296">
        <v>0</v>
      </c>
      <c r="J10" s="51">
        <v>0</v>
      </c>
      <c r="K10" s="296">
        <v>0</v>
      </c>
      <c r="L10" s="51">
        <v>0</v>
      </c>
      <c r="M10" s="296">
        <v>0</v>
      </c>
      <c r="N10" s="51">
        <v>0</v>
      </c>
      <c r="O10" s="297">
        <f t="shared" si="1"/>
        <v>0</v>
      </c>
      <c r="P10" s="175">
        <v>0</v>
      </c>
      <c r="Q10" s="271">
        <v>0</v>
      </c>
      <c r="R10" s="166">
        <v>0</v>
      </c>
      <c r="S10" s="298">
        <v>0</v>
      </c>
      <c r="V10" s="122">
        <v>3</v>
      </c>
      <c r="W10" s="18" t="s">
        <v>9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167"/>
    </row>
    <row r="11" spans="1:40" s="3" customFormat="1" ht="18" customHeight="1">
      <c r="A11" s="120">
        <v>4</v>
      </c>
      <c r="B11" s="121" t="s">
        <v>10</v>
      </c>
      <c r="C11" s="299">
        <v>288</v>
      </c>
      <c r="D11" s="294">
        <v>36</v>
      </c>
      <c r="E11" s="299">
        <v>9</v>
      </c>
      <c r="F11" s="294">
        <v>9</v>
      </c>
      <c r="G11" s="300">
        <v>29</v>
      </c>
      <c r="H11" s="233">
        <v>123</v>
      </c>
      <c r="I11" s="257">
        <v>350</v>
      </c>
      <c r="J11" s="51">
        <v>332</v>
      </c>
      <c r="K11" s="257">
        <v>233</v>
      </c>
      <c r="L11" s="51">
        <v>3</v>
      </c>
      <c r="M11" s="257">
        <v>167</v>
      </c>
      <c r="N11" s="51">
        <v>30</v>
      </c>
      <c r="O11" s="239">
        <f t="shared" si="1"/>
        <v>1238</v>
      </c>
      <c r="P11" s="175">
        <v>0</v>
      </c>
      <c r="Q11" s="271">
        <v>0</v>
      </c>
      <c r="R11" s="175">
        <v>0</v>
      </c>
      <c r="S11" s="272">
        <v>0</v>
      </c>
      <c r="V11" s="122">
        <v>4</v>
      </c>
      <c r="W11" s="18" t="s">
        <v>10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167"/>
    </row>
    <row r="12" spans="1:40" s="3" customFormat="1" ht="19" customHeight="1">
      <c r="A12" s="122">
        <v>5</v>
      </c>
      <c r="B12" s="12" t="s">
        <v>11</v>
      </c>
      <c r="C12" s="299">
        <v>35</v>
      </c>
      <c r="D12" s="301">
        <v>22</v>
      </c>
      <c r="E12" s="299">
        <v>8</v>
      </c>
      <c r="F12" s="301">
        <v>8</v>
      </c>
      <c r="G12" s="300">
        <v>0</v>
      </c>
      <c r="H12" s="233">
        <v>0</v>
      </c>
      <c r="I12" s="257">
        <v>0</v>
      </c>
      <c r="J12" s="257">
        <v>0</v>
      </c>
      <c r="K12" s="51">
        <v>123</v>
      </c>
      <c r="L12" s="257">
        <v>0</v>
      </c>
      <c r="M12" s="51">
        <v>0</v>
      </c>
      <c r="N12" s="51">
        <v>0</v>
      </c>
      <c r="O12" s="239">
        <f t="shared" si="1"/>
        <v>123</v>
      </c>
      <c r="P12" s="175">
        <v>0</v>
      </c>
      <c r="Q12" s="271">
        <v>0</v>
      </c>
      <c r="R12" s="175">
        <v>0</v>
      </c>
      <c r="S12" s="272">
        <v>0</v>
      </c>
      <c r="V12" s="122">
        <v>5</v>
      </c>
      <c r="W12" s="18" t="s">
        <v>11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167"/>
    </row>
    <row r="13" spans="1:40" s="3" customFormat="1" ht="18.75" customHeight="1">
      <c r="A13" s="120">
        <v>6</v>
      </c>
      <c r="B13" s="121" t="s">
        <v>12</v>
      </c>
      <c r="C13" s="293">
        <v>544</v>
      </c>
      <c r="D13" s="294">
        <v>156</v>
      </c>
      <c r="E13" s="293">
        <v>13</v>
      </c>
      <c r="F13" s="294">
        <v>3</v>
      </c>
      <c r="G13" s="302">
        <v>38</v>
      </c>
      <c r="H13" s="227">
        <v>6</v>
      </c>
      <c r="I13" s="296">
        <v>0</v>
      </c>
      <c r="J13" s="51">
        <v>111</v>
      </c>
      <c r="K13" s="51">
        <v>342</v>
      </c>
      <c r="L13" s="296">
        <v>0</v>
      </c>
      <c r="M13" s="51">
        <v>0</v>
      </c>
      <c r="N13" s="51">
        <v>0</v>
      </c>
      <c r="O13" s="234">
        <f t="shared" si="1"/>
        <v>459</v>
      </c>
      <c r="P13" s="175">
        <v>0</v>
      </c>
      <c r="Q13" s="271">
        <v>0</v>
      </c>
      <c r="R13" s="175">
        <v>0</v>
      </c>
      <c r="S13" s="272">
        <v>0</v>
      </c>
      <c r="V13" s="122">
        <v>6</v>
      </c>
      <c r="W13" s="18" t="s">
        <v>12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67"/>
    </row>
    <row r="14" spans="1:40" s="3" customFormat="1" ht="19" customHeight="1">
      <c r="A14" s="122">
        <v>7</v>
      </c>
      <c r="B14" s="123" t="s">
        <v>13</v>
      </c>
      <c r="C14" s="288">
        <v>6</v>
      </c>
      <c r="D14" s="58">
        <v>5</v>
      </c>
      <c r="E14" s="288">
        <v>6</v>
      </c>
      <c r="F14" s="48">
        <v>0</v>
      </c>
      <c r="G14" s="303">
        <v>0</v>
      </c>
      <c r="H14" s="235">
        <v>0</v>
      </c>
      <c r="I14" s="304">
        <v>0</v>
      </c>
      <c r="J14" s="60">
        <v>550</v>
      </c>
      <c r="K14" s="305" t="s">
        <v>512</v>
      </c>
      <c r="L14" s="60">
        <v>0</v>
      </c>
      <c r="M14" s="304">
        <v>0</v>
      </c>
      <c r="N14" s="60">
        <v>0</v>
      </c>
      <c r="O14" s="292">
        <f t="shared" si="1"/>
        <v>550</v>
      </c>
      <c r="P14" s="166" t="s">
        <v>511</v>
      </c>
      <c r="Q14" s="271">
        <v>175</v>
      </c>
      <c r="R14" s="166" t="s">
        <v>511</v>
      </c>
      <c r="S14" s="272">
        <v>53</v>
      </c>
      <c r="V14" s="122">
        <v>7</v>
      </c>
      <c r="W14" s="42" t="s">
        <v>13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167"/>
    </row>
    <row r="15" spans="1:40" s="3" customFormat="1" ht="19" customHeight="1" thickBot="1">
      <c r="A15" s="124">
        <v>8</v>
      </c>
      <c r="B15" s="125" t="s">
        <v>14</v>
      </c>
      <c r="C15" s="306">
        <v>315</v>
      </c>
      <c r="D15" s="307">
        <v>51</v>
      </c>
      <c r="E15" s="306">
        <v>7</v>
      </c>
      <c r="F15" s="307">
        <v>7</v>
      </c>
      <c r="G15" s="308" t="s">
        <v>513</v>
      </c>
      <c r="H15" s="309">
        <v>0</v>
      </c>
      <c r="I15" s="310">
        <v>0</v>
      </c>
      <c r="J15" s="311">
        <v>126</v>
      </c>
      <c r="K15" s="310">
        <v>194</v>
      </c>
      <c r="L15" s="311">
        <v>0</v>
      </c>
      <c r="M15" s="310">
        <v>0</v>
      </c>
      <c r="N15" s="311">
        <v>0</v>
      </c>
      <c r="O15" s="312">
        <f t="shared" si="1"/>
        <v>320</v>
      </c>
      <c r="P15" s="313">
        <v>0</v>
      </c>
      <c r="Q15" s="314">
        <v>0</v>
      </c>
      <c r="R15" s="313">
        <v>0</v>
      </c>
      <c r="S15" s="315">
        <v>0</v>
      </c>
      <c r="V15" s="169">
        <v>8</v>
      </c>
      <c r="W15" s="316" t="s">
        <v>14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167"/>
    </row>
    <row r="16" spans="1:40" s="176" customFormat="1" ht="19" customHeight="1" thickBot="1">
      <c r="A16" s="547" t="s">
        <v>15</v>
      </c>
      <c r="B16" s="548"/>
      <c r="C16" s="282">
        <f t="shared" ref="C16:S16" si="2">SUM(C8:C15)</f>
        <v>1384</v>
      </c>
      <c r="D16" s="173">
        <f t="shared" si="2"/>
        <v>372</v>
      </c>
      <c r="E16" s="282">
        <f t="shared" si="2"/>
        <v>73</v>
      </c>
      <c r="F16" s="173">
        <f t="shared" si="2"/>
        <v>52</v>
      </c>
      <c r="G16" s="171">
        <f t="shared" si="2"/>
        <v>67</v>
      </c>
      <c r="H16" s="171">
        <f t="shared" si="2"/>
        <v>165</v>
      </c>
      <c r="I16" s="283">
        <f t="shared" si="2"/>
        <v>362</v>
      </c>
      <c r="J16" s="172">
        <f t="shared" si="2"/>
        <v>1273</v>
      </c>
      <c r="K16" s="283">
        <f t="shared" si="2"/>
        <v>937</v>
      </c>
      <c r="L16" s="172">
        <f t="shared" si="2"/>
        <v>3</v>
      </c>
      <c r="M16" s="283">
        <f t="shared" si="2"/>
        <v>167</v>
      </c>
      <c r="N16" s="172">
        <f t="shared" si="2"/>
        <v>30</v>
      </c>
      <c r="O16" s="284">
        <f t="shared" si="2"/>
        <v>2937</v>
      </c>
      <c r="P16" s="171">
        <f t="shared" si="2"/>
        <v>0</v>
      </c>
      <c r="Q16" s="284">
        <f t="shared" si="2"/>
        <v>175</v>
      </c>
      <c r="R16" s="171">
        <f t="shared" si="2"/>
        <v>0</v>
      </c>
      <c r="S16" s="285">
        <f t="shared" si="2"/>
        <v>53</v>
      </c>
      <c r="V16" s="547" t="s">
        <v>15</v>
      </c>
      <c r="W16" s="548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8"/>
    </row>
    <row r="17" spans="1:50" s="6" customFormat="1" ht="19" customHeight="1">
      <c r="A17" s="126" t="s">
        <v>1</v>
      </c>
      <c r="B17" s="127" t="s">
        <v>16</v>
      </c>
      <c r="C17" s="319">
        <f t="shared" ref="C17:S17" si="3">SUM(C18:C42)</f>
        <v>2881</v>
      </c>
      <c r="D17" s="179">
        <f t="shared" si="3"/>
        <v>2518</v>
      </c>
      <c r="E17" s="319">
        <f t="shared" si="3"/>
        <v>495</v>
      </c>
      <c r="F17" s="179">
        <f t="shared" si="3"/>
        <v>371</v>
      </c>
      <c r="G17" s="177">
        <f t="shared" si="3"/>
        <v>10310</v>
      </c>
      <c r="H17" s="177">
        <f t="shared" si="3"/>
        <v>103617</v>
      </c>
      <c r="I17" s="320">
        <f t="shared" si="3"/>
        <v>48</v>
      </c>
      <c r="J17" s="178">
        <f t="shared" si="3"/>
        <v>4356</v>
      </c>
      <c r="K17" s="320">
        <f t="shared" si="3"/>
        <v>10586</v>
      </c>
      <c r="L17" s="178">
        <f t="shared" si="3"/>
        <v>0</v>
      </c>
      <c r="M17" s="320">
        <f t="shared" si="3"/>
        <v>7</v>
      </c>
      <c r="N17" s="178">
        <f t="shared" si="3"/>
        <v>7432</v>
      </c>
      <c r="O17" s="321">
        <f t="shared" si="3"/>
        <v>126046</v>
      </c>
      <c r="P17" s="177">
        <f t="shared" si="3"/>
        <v>1429</v>
      </c>
      <c r="Q17" s="321">
        <f t="shared" si="3"/>
        <v>1778</v>
      </c>
      <c r="R17" s="177">
        <f t="shared" si="3"/>
        <v>1314</v>
      </c>
      <c r="S17" s="322">
        <f t="shared" si="3"/>
        <v>1957</v>
      </c>
      <c r="U17" s="180"/>
      <c r="V17" s="8" t="s">
        <v>1</v>
      </c>
      <c r="W17" s="181" t="s">
        <v>16</v>
      </c>
      <c r="X17" s="236">
        <f t="shared" ref="X17:AN17" si="4">C17</f>
        <v>2881</v>
      </c>
      <c r="Y17" s="236">
        <f t="shared" si="4"/>
        <v>2518</v>
      </c>
      <c r="Z17" s="236">
        <f t="shared" si="4"/>
        <v>495</v>
      </c>
      <c r="AA17" s="236">
        <f t="shared" si="4"/>
        <v>371</v>
      </c>
      <c r="AB17" s="236">
        <f t="shared" si="4"/>
        <v>10310</v>
      </c>
      <c r="AC17" s="236">
        <f t="shared" si="4"/>
        <v>103617</v>
      </c>
      <c r="AD17" s="236">
        <f t="shared" si="4"/>
        <v>48</v>
      </c>
      <c r="AE17" s="236">
        <f t="shared" si="4"/>
        <v>4356</v>
      </c>
      <c r="AF17" s="236">
        <f t="shared" si="4"/>
        <v>10586</v>
      </c>
      <c r="AG17" s="236">
        <f t="shared" si="4"/>
        <v>0</v>
      </c>
      <c r="AH17" s="236">
        <f t="shared" si="4"/>
        <v>7</v>
      </c>
      <c r="AI17" s="236">
        <f t="shared" si="4"/>
        <v>7432</v>
      </c>
      <c r="AJ17" s="236">
        <f t="shared" si="4"/>
        <v>126046</v>
      </c>
      <c r="AK17" s="236">
        <f t="shared" si="4"/>
        <v>1429</v>
      </c>
      <c r="AL17" s="236">
        <f t="shared" si="4"/>
        <v>1778</v>
      </c>
      <c r="AM17" s="236">
        <f t="shared" si="4"/>
        <v>1314</v>
      </c>
      <c r="AN17" s="237">
        <f t="shared" si="4"/>
        <v>1957</v>
      </c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</row>
    <row r="18" spans="1:50" s="3" customFormat="1" ht="19" customHeight="1">
      <c r="A18" s="128" t="s">
        <v>17</v>
      </c>
      <c r="B18" s="121" t="s">
        <v>18</v>
      </c>
      <c r="C18" s="323">
        <v>505</v>
      </c>
      <c r="D18" s="324">
        <v>357</v>
      </c>
      <c r="E18" s="323">
        <v>81</v>
      </c>
      <c r="F18" s="324">
        <v>60</v>
      </c>
      <c r="G18" s="53">
        <v>10310</v>
      </c>
      <c r="H18" s="49">
        <v>11522</v>
      </c>
      <c r="I18" s="54">
        <v>10</v>
      </c>
      <c r="J18" s="182">
        <v>4</v>
      </c>
      <c r="K18" s="54">
        <v>69</v>
      </c>
      <c r="L18" s="182">
        <v>0</v>
      </c>
      <c r="M18" s="54">
        <v>4</v>
      </c>
      <c r="N18" s="182">
        <v>0</v>
      </c>
      <c r="O18" s="239">
        <f t="shared" ref="O18:O42" si="5">SUM(H18:N18)</f>
        <v>11609</v>
      </c>
      <c r="P18" s="94">
        <v>1416</v>
      </c>
      <c r="Q18" s="325">
        <v>1668</v>
      </c>
      <c r="R18" s="94">
        <v>740</v>
      </c>
      <c r="S18" s="326">
        <v>1331</v>
      </c>
      <c r="V18" s="118" t="s">
        <v>17</v>
      </c>
      <c r="W18" s="18" t="s">
        <v>18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167"/>
    </row>
    <row r="19" spans="1:50" s="3" customFormat="1" ht="19" customHeight="1">
      <c r="A19" s="128" t="s">
        <v>20</v>
      </c>
      <c r="B19" s="121" t="s">
        <v>21</v>
      </c>
      <c r="C19" s="323">
        <v>105</v>
      </c>
      <c r="D19" s="324">
        <v>97</v>
      </c>
      <c r="E19" s="323">
        <v>28</v>
      </c>
      <c r="F19" s="324">
        <v>17</v>
      </c>
      <c r="G19" s="53">
        <v>0</v>
      </c>
      <c r="H19" s="49">
        <v>5787</v>
      </c>
      <c r="I19" s="54">
        <v>5</v>
      </c>
      <c r="J19" s="182">
        <v>447</v>
      </c>
      <c r="K19" s="54">
        <v>15</v>
      </c>
      <c r="L19" s="182">
        <v>0</v>
      </c>
      <c r="M19" s="54">
        <v>0</v>
      </c>
      <c r="N19" s="182">
        <v>0</v>
      </c>
      <c r="O19" s="239">
        <f t="shared" si="5"/>
        <v>6254</v>
      </c>
      <c r="P19" s="94">
        <v>0</v>
      </c>
      <c r="Q19" s="327">
        <v>0</v>
      </c>
      <c r="R19" s="94">
        <v>41</v>
      </c>
      <c r="S19" s="326">
        <v>42</v>
      </c>
      <c r="V19" s="118" t="s">
        <v>20</v>
      </c>
      <c r="W19" s="18" t="s">
        <v>21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167"/>
    </row>
    <row r="20" spans="1:50" s="3" customFormat="1" ht="19" customHeight="1">
      <c r="A20" s="128" t="s">
        <v>22</v>
      </c>
      <c r="B20" s="121" t="s">
        <v>23</v>
      </c>
      <c r="C20" s="323">
        <v>151</v>
      </c>
      <c r="D20" s="324">
        <v>145</v>
      </c>
      <c r="E20" s="323">
        <v>18</v>
      </c>
      <c r="F20" s="324">
        <v>13</v>
      </c>
      <c r="G20" s="53">
        <v>0</v>
      </c>
      <c r="H20" s="49">
        <v>11071</v>
      </c>
      <c r="I20" s="54">
        <v>0</v>
      </c>
      <c r="J20" s="182">
        <v>2525</v>
      </c>
      <c r="K20" s="54">
        <v>373</v>
      </c>
      <c r="L20" s="182">
        <v>0</v>
      </c>
      <c r="M20" s="54">
        <v>0</v>
      </c>
      <c r="N20" s="182">
        <v>568</v>
      </c>
      <c r="O20" s="239">
        <f t="shared" si="5"/>
        <v>14537</v>
      </c>
      <c r="P20" s="94">
        <v>0</v>
      </c>
      <c r="Q20" s="327">
        <v>0</v>
      </c>
      <c r="R20" s="94">
        <v>35</v>
      </c>
      <c r="S20" s="326">
        <v>50</v>
      </c>
      <c r="V20" s="118" t="s">
        <v>22</v>
      </c>
      <c r="W20" s="18" t="s">
        <v>23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167"/>
    </row>
    <row r="21" spans="1:50" s="3" customFormat="1" ht="19" customHeight="1">
      <c r="A21" s="128" t="s">
        <v>24</v>
      </c>
      <c r="B21" s="121" t="s">
        <v>408</v>
      </c>
      <c r="C21" s="323">
        <v>66</v>
      </c>
      <c r="D21" s="324">
        <v>66</v>
      </c>
      <c r="E21" s="323">
        <v>9</v>
      </c>
      <c r="F21" s="324">
        <v>9</v>
      </c>
      <c r="G21" s="53">
        <v>0</v>
      </c>
      <c r="H21" s="49">
        <v>2025</v>
      </c>
      <c r="I21" s="54">
        <v>1</v>
      </c>
      <c r="J21" s="182">
        <v>0</v>
      </c>
      <c r="K21" s="54">
        <v>4</v>
      </c>
      <c r="L21" s="182">
        <v>0</v>
      </c>
      <c r="M21" s="54">
        <v>0</v>
      </c>
      <c r="N21" s="182">
        <v>0</v>
      </c>
      <c r="O21" s="239">
        <f t="shared" si="5"/>
        <v>2030</v>
      </c>
      <c r="P21" s="94">
        <v>0</v>
      </c>
      <c r="Q21" s="327">
        <v>0</v>
      </c>
      <c r="R21" s="94">
        <v>11</v>
      </c>
      <c r="S21" s="326">
        <v>11</v>
      </c>
      <c r="V21" s="118" t="s">
        <v>24</v>
      </c>
      <c r="W21" s="18" t="s">
        <v>408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167"/>
    </row>
    <row r="22" spans="1:50" s="3" customFormat="1" ht="19" customHeight="1">
      <c r="A22" s="128" t="s">
        <v>25</v>
      </c>
      <c r="B22" s="121" t="s">
        <v>26</v>
      </c>
      <c r="C22" s="323">
        <v>355</v>
      </c>
      <c r="D22" s="324">
        <v>308</v>
      </c>
      <c r="E22" s="323">
        <v>58</v>
      </c>
      <c r="F22" s="324">
        <v>40</v>
      </c>
      <c r="G22" s="53">
        <v>0</v>
      </c>
      <c r="H22" s="49">
        <v>6268</v>
      </c>
      <c r="I22" s="54">
        <v>0</v>
      </c>
      <c r="J22" s="182">
        <v>0</v>
      </c>
      <c r="K22" s="54">
        <v>682</v>
      </c>
      <c r="L22" s="182">
        <v>0</v>
      </c>
      <c r="M22" s="54">
        <v>3</v>
      </c>
      <c r="N22" s="182">
        <v>0</v>
      </c>
      <c r="O22" s="239">
        <f t="shared" si="5"/>
        <v>6953</v>
      </c>
      <c r="P22" s="94">
        <v>0</v>
      </c>
      <c r="Q22" s="327">
        <v>0</v>
      </c>
      <c r="R22" s="94">
        <v>91</v>
      </c>
      <c r="S22" s="326">
        <v>97</v>
      </c>
      <c r="V22" s="118" t="s">
        <v>25</v>
      </c>
      <c r="W22" s="18" t="s">
        <v>26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167"/>
    </row>
    <row r="23" spans="1:50" s="3" customFormat="1" ht="19" customHeight="1">
      <c r="A23" s="128" t="s">
        <v>27</v>
      </c>
      <c r="B23" s="121" t="s">
        <v>30</v>
      </c>
      <c r="C23" s="323">
        <v>181</v>
      </c>
      <c r="D23" s="324">
        <v>160</v>
      </c>
      <c r="E23" s="323">
        <v>24</v>
      </c>
      <c r="F23" s="324">
        <v>15</v>
      </c>
      <c r="G23" s="53">
        <v>0</v>
      </c>
      <c r="H23" s="49">
        <v>7152</v>
      </c>
      <c r="I23" s="54">
        <v>0</v>
      </c>
      <c r="J23" s="182">
        <v>0</v>
      </c>
      <c r="K23" s="54">
        <v>216</v>
      </c>
      <c r="L23" s="182">
        <v>0</v>
      </c>
      <c r="M23" s="54">
        <v>0</v>
      </c>
      <c r="N23" s="182">
        <v>6864</v>
      </c>
      <c r="O23" s="239">
        <f t="shared" si="5"/>
        <v>14232</v>
      </c>
      <c r="P23" s="94">
        <v>0</v>
      </c>
      <c r="Q23" s="327">
        <v>0</v>
      </c>
      <c r="R23" s="94">
        <v>61</v>
      </c>
      <c r="S23" s="326">
        <v>66</v>
      </c>
      <c r="V23" s="118" t="s">
        <v>27</v>
      </c>
      <c r="W23" s="18" t="s">
        <v>30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167"/>
    </row>
    <row r="24" spans="1:50" s="3" customFormat="1" ht="19" customHeight="1">
      <c r="A24" s="128" t="s">
        <v>29</v>
      </c>
      <c r="B24" s="121" t="s">
        <v>28</v>
      </c>
      <c r="C24" s="323">
        <v>84</v>
      </c>
      <c r="D24" s="324">
        <v>79</v>
      </c>
      <c r="E24" s="323">
        <v>20</v>
      </c>
      <c r="F24" s="324">
        <v>13</v>
      </c>
      <c r="G24" s="53">
        <v>0</v>
      </c>
      <c r="H24" s="49">
        <v>2048</v>
      </c>
      <c r="I24" s="54">
        <v>0</v>
      </c>
      <c r="J24" s="182">
        <v>0</v>
      </c>
      <c r="K24" s="54">
        <v>564</v>
      </c>
      <c r="L24" s="182">
        <v>0</v>
      </c>
      <c r="M24" s="54">
        <v>0</v>
      </c>
      <c r="N24" s="182">
        <v>0</v>
      </c>
      <c r="O24" s="239">
        <f t="shared" si="5"/>
        <v>2612</v>
      </c>
      <c r="P24" s="94">
        <v>0</v>
      </c>
      <c r="Q24" s="327">
        <v>0</v>
      </c>
      <c r="R24" s="94">
        <v>46</v>
      </c>
      <c r="S24" s="326">
        <v>46</v>
      </c>
      <c r="V24" s="118" t="s">
        <v>29</v>
      </c>
      <c r="W24" s="18" t="s">
        <v>28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167"/>
    </row>
    <row r="25" spans="1:50" s="3" customFormat="1" ht="19" customHeight="1">
      <c r="A25" s="128" t="s">
        <v>31</v>
      </c>
      <c r="B25" s="121" t="s">
        <v>32</v>
      </c>
      <c r="C25" s="323">
        <v>85</v>
      </c>
      <c r="D25" s="324">
        <v>79</v>
      </c>
      <c r="E25" s="323">
        <v>14</v>
      </c>
      <c r="F25" s="324">
        <v>13</v>
      </c>
      <c r="G25" s="53">
        <v>0</v>
      </c>
      <c r="H25" s="49">
        <v>2639</v>
      </c>
      <c r="I25" s="54">
        <v>0</v>
      </c>
      <c r="J25" s="182">
        <v>0</v>
      </c>
      <c r="K25" s="54">
        <v>560</v>
      </c>
      <c r="L25" s="182">
        <v>0</v>
      </c>
      <c r="M25" s="54">
        <v>0</v>
      </c>
      <c r="N25" s="182">
        <v>0</v>
      </c>
      <c r="O25" s="239">
        <f t="shared" si="5"/>
        <v>3199</v>
      </c>
      <c r="P25" s="94">
        <v>0</v>
      </c>
      <c r="Q25" s="327">
        <v>0</v>
      </c>
      <c r="R25" s="94">
        <v>2</v>
      </c>
      <c r="S25" s="326">
        <v>2</v>
      </c>
      <c r="V25" s="118" t="s">
        <v>31</v>
      </c>
      <c r="W25" s="18" t="s">
        <v>32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167"/>
    </row>
    <row r="26" spans="1:50" s="3" customFormat="1" ht="19" customHeight="1">
      <c r="A26" s="128" t="s">
        <v>33</v>
      </c>
      <c r="B26" s="121" t="s">
        <v>34</v>
      </c>
      <c r="C26" s="323">
        <v>39</v>
      </c>
      <c r="D26" s="324">
        <v>36</v>
      </c>
      <c r="E26" s="323">
        <v>7</v>
      </c>
      <c r="F26" s="324">
        <v>6</v>
      </c>
      <c r="G26" s="53">
        <v>0</v>
      </c>
      <c r="H26" s="49">
        <v>370</v>
      </c>
      <c r="I26" s="54">
        <v>0</v>
      </c>
      <c r="J26" s="182">
        <v>0</v>
      </c>
      <c r="K26" s="54">
        <v>6</v>
      </c>
      <c r="L26" s="182">
        <v>0</v>
      </c>
      <c r="M26" s="54">
        <v>0</v>
      </c>
      <c r="N26" s="182">
        <v>0</v>
      </c>
      <c r="O26" s="239">
        <f t="shared" si="5"/>
        <v>376</v>
      </c>
      <c r="P26" s="94">
        <v>0</v>
      </c>
      <c r="Q26" s="327">
        <v>0</v>
      </c>
      <c r="R26" s="94">
        <v>1</v>
      </c>
      <c r="S26" s="326">
        <v>1</v>
      </c>
      <c r="V26" s="118" t="s">
        <v>33</v>
      </c>
      <c r="W26" s="18" t="s">
        <v>34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167"/>
    </row>
    <row r="27" spans="1:50" s="3" customFormat="1" ht="19" customHeight="1">
      <c r="A27" s="128" t="s">
        <v>35</v>
      </c>
      <c r="B27" s="121" t="s">
        <v>36</v>
      </c>
      <c r="C27" s="323">
        <v>59</v>
      </c>
      <c r="D27" s="324">
        <v>58</v>
      </c>
      <c r="E27" s="323">
        <v>22</v>
      </c>
      <c r="F27" s="324">
        <v>16</v>
      </c>
      <c r="G27" s="53">
        <v>0</v>
      </c>
      <c r="H27" s="49">
        <v>5329</v>
      </c>
      <c r="I27" s="54">
        <v>0</v>
      </c>
      <c r="J27" s="182">
        <v>0</v>
      </c>
      <c r="K27" s="54">
        <v>9</v>
      </c>
      <c r="L27" s="182">
        <v>0</v>
      </c>
      <c r="M27" s="54">
        <v>0</v>
      </c>
      <c r="N27" s="182">
        <v>0</v>
      </c>
      <c r="O27" s="239">
        <f t="shared" si="5"/>
        <v>5338</v>
      </c>
      <c r="P27" s="94">
        <v>0</v>
      </c>
      <c r="Q27" s="327">
        <v>0</v>
      </c>
      <c r="R27" s="94">
        <v>19</v>
      </c>
      <c r="S27" s="326">
        <v>19</v>
      </c>
      <c r="V27" s="118" t="s">
        <v>35</v>
      </c>
      <c r="W27" s="18" t="s">
        <v>36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167"/>
    </row>
    <row r="28" spans="1:50" s="3" customFormat="1" ht="19" customHeight="1">
      <c r="A28" s="128" t="s">
        <v>37</v>
      </c>
      <c r="B28" s="121" t="s">
        <v>38</v>
      </c>
      <c r="C28" s="323">
        <v>67</v>
      </c>
      <c r="D28" s="324">
        <v>59</v>
      </c>
      <c r="E28" s="323">
        <v>11</v>
      </c>
      <c r="F28" s="324">
        <v>11</v>
      </c>
      <c r="G28" s="53">
        <v>0</v>
      </c>
      <c r="H28" s="49">
        <v>2837</v>
      </c>
      <c r="I28" s="54">
        <v>0</v>
      </c>
      <c r="J28" s="182">
        <v>0</v>
      </c>
      <c r="K28" s="54">
        <v>41</v>
      </c>
      <c r="L28" s="182">
        <v>0</v>
      </c>
      <c r="M28" s="54">
        <v>0</v>
      </c>
      <c r="N28" s="182">
        <v>0</v>
      </c>
      <c r="O28" s="239">
        <f t="shared" si="5"/>
        <v>2878</v>
      </c>
      <c r="P28" s="94">
        <v>0</v>
      </c>
      <c r="Q28" s="327">
        <v>0</v>
      </c>
      <c r="R28" s="94">
        <v>11</v>
      </c>
      <c r="S28" s="326">
        <v>11</v>
      </c>
      <c r="V28" s="118" t="s">
        <v>37</v>
      </c>
      <c r="W28" s="18" t="s">
        <v>38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167"/>
    </row>
    <row r="29" spans="1:50" s="3" customFormat="1" ht="19" customHeight="1">
      <c r="A29" s="128" t="s">
        <v>39</v>
      </c>
      <c r="B29" s="121" t="s">
        <v>40</v>
      </c>
      <c r="C29" s="323">
        <v>48</v>
      </c>
      <c r="D29" s="324">
        <v>46</v>
      </c>
      <c r="E29" s="323">
        <v>12</v>
      </c>
      <c r="F29" s="324">
        <v>12</v>
      </c>
      <c r="G29" s="53">
        <v>0</v>
      </c>
      <c r="H29" s="49">
        <v>3018</v>
      </c>
      <c r="I29" s="54">
        <v>0</v>
      </c>
      <c r="J29" s="182">
        <v>0</v>
      </c>
      <c r="K29" s="54">
        <v>9</v>
      </c>
      <c r="L29" s="182">
        <v>0</v>
      </c>
      <c r="M29" s="54">
        <v>0</v>
      </c>
      <c r="N29" s="182">
        <v>0</v>
      </c>
      <c r="O29" s="239">
        <f t="shared" si="5"/>
        <v>3027</v>
      </c>
      <c r="P29" s="94">
        <v>0</v>
      </c>
      <c r="Q29" s="327">
        <v>0</v>
      </c>
      <c r="R29" s="94">
        <v>9</v>
      </c>
      <c r="S29" s="326">
        <v>9</v>
      </c>
      <c r="V29" s="118" t="s">
        <v>39</v>
      </c>
      <c r="W29" s="18" t="s">
        <v>40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167"/>
    </row>
    <row r="30" spans="1:50" s="3" customFormat="1" ht="19" customHeight="1">
      <c r="A30" s="128" t="s">
        <v>41</v>
      </c>
      <c r="B30" s="121" t="s">
        <v>42</v>
      </c>
      <c r="C30" s="323">
        <v>77</v>
      </c>
      <c r="D30" s="324">
        <v>75</v>
      </c>
      <c r="E30" s="323">
        <v>9</v>
      </c>
      <c r="F30" s="324">
        <v>9</v>
      </c>
      <c r="G30" s="53">
        <v>0</v>
      </c>
      <c r="H30" s="49">
        <v>3149</v>
      </c>
      <c r="I30" s="54">
        <v>0</v>
      </c>
      <c r="J30" s="182">
        <v>0</v>
      </c>
      <c r="K30" s="54">
        <v>1662</v>
      </c>
      <c r="L30" s="182">
        <v>0</v>
      </c>
      <c r="M30" s="54">
        <v>0</v>
      </c>
      <c r="N30" s="182">
        <v>0</v>
      </c>
      <c r="O30" s="239">
        <f t="shared" si="5"/>
        <v>4811</v>
      </c>
      <c r="P30" s="94">
        <v>0</v>
      </c>
      <c r="Q30" s="327">
        <v>0</v>
      </c>
      <c r="R30" s="94">
        <v>7</v>
      </c>
      <c r="S30" s="326">
        <v>7</v>
      </c>
      <c r="V30" s="118" t="s">
        <v>41</v>
      </c>
      <c r="W30" s="18" t="s">
        <v>42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167"/>
    </row>
    <row r="31" spans="1:50" s="3" customFormat="1" ht="19" customHeight="1">
      <c r="A31" s="128" t="s">
        <v>43</v>
      </c>
      <c r="B31" s="121" t="s">
        <v>44</v>
      </c>
      <c r="C31" s="323">
        <v>83</v>
      </c>
      <c r="D31" s="324">
        <v>64</v>
      </c>
      <c r="E31" s="323">
        <v>18</v>
      </c>
      <c r="F31" s="324">
        <v>11</v>
      </c>
      <c r="G31" s="53">
        <v>0</v>
      </c>
      <c r="H31" s="49">
        <v>4105</v>
      </c>
      <c r="I31" s="54">
        <v>30</v>
      </c>
      <c r="J31" s="182">
        <v>38</v>
      </c>
      <c r="K31" s="54">
        <v>316</v>
      </c>
      <c r="L31" s="182">
        <v>0</v>
      </c>
      <c r="M31" s="54">
        <v>0</v>
      </c>
      <c r="N31" s="182">
        <v>0</v>
      </c>
      <c r="O31" s="239">
        <f t="shared" si="5"/>
        <v>4489</v>
      </c>
      <c r="P31" s="94">
        <v>12</v>
      </c>
      <c r="Q31" s="327">
        <v>104</v>
      </c>
      <c r="R31" s="94">
        <v>107</v>
      </c>
      <c r="S31" s="326">
        <v>121</v>
      </c>
      <c r="V31" s="118" t="s">
        <v>43</v>
      </c>
      <c r="W31" s="18" t="s">
        <v>44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167"/>
    </row>
    <row r="32" spans="1:50" s="3" customFormat="1" ht="19" customHeight="1">
      <c r="A32" s="128" t="s">
        <v>45</v>
      </c>
      <c r="B32" s="121" t="s">
        <v>46</v>
      </c>
      <c r="C32" s="323">
        <v>32</v>
      </c>
      <c r="D32" s="324">
        <v>31</v>
      </c>
      <c r="E32" s="323">
        <v>10</v>
      </c>
      <c r="F32" s="324">
        <v>8</v>
      </c>
      <c r="G32" s="53">
        <v>0</v>
      </c>
      <c r="H32" s="49">
        <v>1890</v>
      </c>
      <c r="I32" s="54">
        <v>0</v>
      </c>
      <c r="J32" s="182">
        <v>0</v>
      </c>
      <c r="K32" s="54">
        <v>2</v>
      </c>
      <c r="L32" s="182">
        <v>0</v>
      </c>
      <c r="M32" s="54">
        <v>0</v>
      </c>
      <c r="N32" s="182">
        <v>0</v>
      </c>
      <c r="O32" s="239">
        <f t="shared" si="5"/>
        <v>1892</v>
      </c>
      <c r="P32" s="94">
        <v>0</v>
      </c>
      <c r="Q32" s="327">
        <v>0</v>
      </c>
      <c r="R32" s="94">
        <v>1</v>
      </c>
      <c r="S32" s="326">
        <v>1</v>
      </c>
      <c r="V32" s="118" t="s">
        <v>45</v>
      </c>
      <c r="W32" s="18" t="s">
        <v>46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167"/>
    </row>
    <row r="33" spans="1:40" s="3" customFormat="1" ht="19" customHeight="1">
      <c r="A33" s="128" t="s">
        <v>47</v>
      </c>
      <c r="B33" s="121" t="s">
        <v>48</v>
      </c>
      <c r="C33" s="323">
        <v>24</v>
      </c>
      <c r="D33" s="324">
        <v>24</v>
      </c>
      <c r="E33" s="323">
        <v>6</v>
      </c>
      <c r="F33" s="324">
        <v>6</v>
      </c>
      <c r="G33" s="53">
        <v>0</v>
      </c>
      <c r="H33" s="49">
        <v>2730</v>
      </c>
      <c r="I33" s="54">
        <v>0</v>
      </c>
      <c r="J33" s="182">
        <v>0</v>
      </c>
      <c r="K33" s="54">
        <v>2</v>
      </c>
      <c r="L33" s="182">
        <v>0</v>
      </c>
      <c r="M33" s="54">
        <v>0</v>
      </c>
      <c r="N33" s="182">
        <v>0</v>
      </c>
      <c r="O33" s="239">
        <f t="shared" si="5"/>
        <v>2732</v>
      </c>
      <c r="P33" s="94">
        <v>0</v>
      </c>
      <c r="Q33" s="327">
        <v>0</v>
      </c>
      <c r="R33" s="94">
        <v>1</v>
      </c>
      <c r="S33" s="326">
        <v>1</v>
      </c>
      <c r="V33" s="118" t="s">
        <v>47</v>
      </c>
      <c r="W33" s="18" t="s">
        <v>48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167"/>
    </row>
    <row r="34" spans="1:40" s="3" customFormat="1" ht="19" customHeight="1">
      <c r="A34" s="128" t="s">
        <v>49</v>
      </c>
      <c r="B34" s="121" t="s">
        <v>50</v>
      </c>
      <c r="C34" s="52">
        <v>66</v>
      </c>
      <c r="D34" s="183">
        <v>52</v>
      </c>
      <c r="E34" s="52">
        <v>13</v>
      </c>
      <c r="F34" s="183">
        <v>9</v>
      </c>
      <c r="G34" s="53">
        <v>0</v>
      </c>
      <c r="H34" s="49">
        <v>3973</v>
      </c>
      <c r="I34" s="54">
        <v>2</v>
      </c>
      <c r="J34" s="182">
        <v>8</v>
      </c>
      <c r="K34" s="54">
        <v>13</v>
      </c>
      <c r="L34" s="182">
        <v>0</v>
      </c>
      <c r="M34" s="54">
        <v>0</v>
      </c>
      <c r="N34" s="182">
        <v>0</v>
      </c>
      <c r="O34" s="239">
        <f t="shared" si="5"/>
        <v>3996</v>
      </c>
      <c r="P34" s="94">
        <v>1</v>
      </c>
      <c r="Q34" s="327">
        <v>6</v>
      </c>
      <c r="R34" s="94">
        <v>17</v>
      </c>
      <c r="S34" s="326">
        <v>18</v>
      </c>
      <c r="V34" s="118" t="s">
        <v>49</v>
      </c>
      <c r="W34" s="18" t="s">
        <v>50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167"/>
    </row>
    <row r="35" spans="1:40" s="3" customFormat="1" ht="19" customHeight="1">
      <c r="A35" s="128" t="s">
        <v>51</v>
      </c>
      <c r="B35" s="121" t="s">
        <v>52</v>
      </c>
      <c r="C35" s="52">
        <v>63</v>
      </c>
      <c r="D35" s="183">
        <v>60</v>
      </c>
      <c r="E35" s="52">
        <v>8</v>
      </c>
      <c r="F35" s="183">
        <v>8</v>
      </c>
      <c r="G35" s="53">
        <v>0</v>
      </c>
      <c r="H35" s="49">
        <v>0</v>
      </c>
      <c r="I35" s="54">
        <v>0</v>
      </c>
      <c r="J35" s="182">
        <v>0</v>
      </c>
      <c r="K35" s="54">
        <v>367</v>
      </c>
      <c r="L35" s="182">
        <v>0</v>
      </c>
      <c r="M35" s="54">
        <v>0</v>
      </c>
      <c r="N35" s="182">
        <v>0</v>
      </c>
      <c r="O35" s="239">
        <f t="shared" si="5"/>
        <v>367</v>
      </c>
      <c r="P35" s="94">
        <v>0</v>
      </c>
      <c r="Q35" s="327">
        <v>0</v>
      </c>
      <c r="R35" s="94">
        <v>7</v>
      </c>
      <c r="S35" s="326">
        <v>7</v>
      </c>
      <c r="V35" s="118" t="s">
        <v>51</v>
      </c>
      <c r="W35" s="18" t="s">
        <v>52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167"/>
    </row>
    <row r="36" spans="1:40" s="3" customFormat="1" ht="19" customHeight="1">
      <c r="A36" s="128" t="s">
        <v>53</v>
      </c>
      <c r="B36" s="121" t="s">
        <v>54</v>
      </c>
      <c r="C36" s="52">
        <v>48</v>
      </c>
      <c r="D36" s="183">
        <v>47</v>
      </c>
      <c r="E36" s="52">
        <v>10</v>
      </c>
      <c r="F36" s="183">
        <v>10</v>
      </c>
      <c r="G36" s="53">
        <v>0</v>
      </c>
      <c r="H36" s="49">
        <v>2244</v>
      </c>
      <c r="I36" s="54">
        <v>0</v>
      </c>
      <c r="J36" s="182">
        <v>16</v>
      </c>
      <c r="K36" s="54">
        <v>2</v>
      </c>
      <c r="L36" s="182">
        <v>0</v>
      </c>
      <c r="M36" s="54">
        <v>0</v>
      </c>
      <c r="N36" s="182">
        <v>0</v>
      </c>
      <c r="O36" s="239">
        <f t="shared" si="5"/>
        <v>2262</v>
      </c>
      <c r="P36" s="94">
        <v>0</v>
      </c>
      <c r="Q36" s="327">
        <v>0</v>
      </c>
      <c r="R36" s="94">
        <v>7</v>
      </c>
      <c r="S36" s="326">
        <v>7</v>
      </c>
      <c r="V36" s="118" t="s">
        <v>53</v>
      </c>
      <c r="W36" s="18" t="s">
        <v>54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167"/>
    </row>
    <row r="37" spans="1:40" s="3" customFormat="1" ht="19" customHeight="1">
      <c r="A37" s="128" t="s">
        <v>55</v>
      </c>
      <c r="B37" s="121" t="s">
        <v>56</v>
      </c>
      <c r="C37" s="323">
        <v>174</v>
      </c>
      <c r="D37" s="324">
        <v>150</v>
      </c>
      <c r="E37" s="323">
        <v>27</v>
      </c>
      <c r="F37" s="324">
        <v>16</v>
      </c>
      <c r="G37" s="53">
        <v>0</v>
      </c>
      <c r="H37" s="49">
        <v>12140</v>
      </c>
      <c r="I37" s="54">
        <v>0</v>
      </c>
      <c r="J37" s="182">
        <v>1164</v>
      </c>
      <c r="K37" s="54">
        <v>2296</v>
      </c>
      <c r="L37" s="182">
        <v>0</v>
      </c>
      <c r="M37" s="54">
        <v>0</v>
      </c>
      <c r="N37" s="182">
        <v>0</v>
      </c>
      <c r="O37" s="239">
        <f t="shared" si="5"/>
        <v>15600</v>
      </c>
      <c r="P37" s="94">
        <v>0</v>
      </c>
      <c r="Q37" s="327">
        <v>0</v>
      </c>
      <c r="R37" s="94">
        <v>23</v>
      </c>
      <c r="S37" s="326">
        <v>25</v>
      </c>
      <c r="V37" s="118" t="s">
        <v>55</v>
      </c>
      <c r="W37" s="18" t="s">
        <v>56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167"/>
    </row>
    <row r="38" spans="1:40" s="3" customFormat="1" ht="19" customHeight="1">
      <c r="A38" s="128" t="s">
        <v>57</v>
      </c>
      <c r="B38" s="121" t="s">
        <v>58</v>
      </c>
      <c r="C38" s="323">
        <v>18</v>
      </c>
      <c r="D38" s="324">
        <v>18</v>
      </c>
      <c r="E38" s="323">
        <v>5</v>
      </c>
      <c r="F38" s="324">
        <v>5</v>
      </c>
      <c r="G38" s="53">
        <v>0</v>
      </c>
      <c r="H38" s="49">
        <v>2</v>
      </c>
      <c r="I38" s="54">
        <v>0</v>
      </c>
      <c r="J38" s="182">
        <v>3</v>
      </c>
      <c r="K38" s="54">
        <v>6</v>
      </c>
      <c r="L38" s="182">
        <v>0</v>
      </c>
      <c r="M38" s="54">
        <v>0</v>
      </c>
      <c r="N38" s="182">
        <v>0</v>
      </c>
      <c r="O38" s="239">
        <f t="shared" si="5"/>
        <v>11</v>
      </c>
      <c r="P38" s="94">
        <v>0</v>
      </c>
      <c r="Q38" s="327">
        <v>0</v>
      </c>
      <c r="R38" s="94">
        <v>2</v>
      </c>
      <c r="S38" s="326">
        <v>2</v>
      </c>
      <c r="V38" s="118" t="s">
        <v>57</v>
      </c>
      <c r="W38" s="18" t="s">
        <v>58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167"/>
    </row>
    <row r="39" spans="1:40" s="3" customFormat="1" ht="19" customHeight="1">
      <c r="A39" s="128" t="s">
        <v>59</v>
      </c>
      <c r="B39" s="121" t="s">
        <v>60</v>
      </c>
      <c r="C39" s="323">
        <v>228</v>
      </c>
      <c r="D39" s="324">
        <v>217</v>
      </c>
      <c r="E39" s="323">
        <v>33</v>
      </c>
      <c r="F39" s="324">
        <v>26</v>
      </c>
      <c r="G39" s="53">
        <v>0</v>
      </c>
      <c r="H39" s="49">
        <v>5320</v>
      </c>
      <c r="I39" s="54">
        <v>0</v>
      </c>
      <c r="J39" s="182">
        <v>0</v>
      </c>
      <c r="K39" s="54">
        <v>2639</v>
      </c>
      <c r="L39" s="182">
        <v>0</v>
      </c>
      <c r="M39" s="54">
        <v>0</v>
      </c>
      <c r="N39" s="182">
        <v>0</v>
      </c>
      <c r="O39" s="239">
        <f t="shared" si="5"/>
        <v>7959</v>
      </c>
      <c r="P39" s="94">
        <v>0</v>
      </c>
      <c r="Q39" s="327">
        <v>0</v>
      </c>
      <c r="R39" s="94">
        <v>28</v>
      </c>
      <c r="S39" s="326">
        <v>34</v>
      </c>
      <c r="V39" s="118" t="s">
        <v>59</v>
      </c>
      <c r="W39" s="18" t="s">
        <v>60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167"/>
    </row>
    <row r="40" spans="1:40" s="3" customFormat="1" ht="19" customHeight="1">
      <c r="A40" s="128" t="s">
        <v>61</v>
      </c>
      <c r="B40" s="121" t="s">
        <v>62</v>
      </c>
      <c r="C40" s="323">
        <v>60</v>
      </c>
      <c r="D40" s="324">
        <v>59</v>
      </c>
      <c r="E40" s="323">
        <v>12</v>
      </c>
      <c r="F40" s="324">
        <v>11</v>
      </c>
      <c r="G40" s="53">
        <v>0</v>
      </c>
      <c r="H40" s="49">
        <v>2230</v>
      </c>
      <c r="I40" s="54">
        <v>0</v>
      </c>
      <c r="J40" s="182">
        <v>0</v>
      </c>
      <c r="K40" s="54">
        <v>416</v>
      </c>
      <c r="L40" s="182">
        <v>0</v>
      </c>
      <c r="M40" s="54">
        <v>0</v>
      </c>
      <c r="N40" s="182">
        <v>0</v>
      </c>
      <c r="O40" s="239">
        <f t="shared" si="5"/>
        <v>2646</v>
      </c>
      <c r="P40" s="94">
        <v>0</v>
      </c>
      <c r="Q40" s="327">
        <v>0</v>
      </c>
      <c r="R40" s="94">
        <v>19</v>
      </c>
      <c r="S40" s="326">
        <v>20</v>
      </c>
      <c r="V40" s="118" t="s">
        <v>61</v>
      </c>
      <c r="W40" s="18" t="s">
        <v>62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167"/>
    </row>
    <row r="41" spans="1:40" s="3" customFormat="1" ht="19" customHeight="1">
      <c r="A41" s="128" t="s">
        <v>63</v>
      </c>
      <c r="B41" s="121" t="s">
        <v>409</v>
      </c>
      <c r="C41" s="323">
        <v>126</v>
      </c>
      <c r="D41" s="324">
        <v>119</v>
      </c>
      <c r="E41" s="323">
        <v>26</v>
      </c>
      <c r="F41" s="324">
        <v>15</v>
      </c>
      <c r="G41" s="53">
        <v>0</v>
      </c>
      <c r="H41" s="49">
        <v>2091</v>
      </c>
      <c r="I41" s="54">
        <v>0</v>
      </c>
      <c r="J41" s="182">
        <v>1</v>
      </c>
      <c r="K41" s="54">
        <v>9</v>
      </c>
      <c r="L41" s="182">
        <v>0</v>
      </c>
      <c r="M41" s="54">
        <v>0</v>
      </c>
      <c r="N41" s="182">
        <v>0</v>
      </c>
      <c r="O41" s="239">
        <f t="shared" si="5"/>
        <v>2101</v>
      </c>
      <c r="P41" s="94">
        <v>0</v>
      </c>
      <c r="Q41" s="327">
        <v>0</v>
      </c>
      <c r="R41" s="94">
        <v>19</v>
      </c>
      <c r="S41" s="326">
        <v>20</v>
      </c>
      <c r="V41" s="118" t="s">
        <v>63</v>
      </c>
      <c r="W41" s="18" t="s">
        <v>409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167"/>
    </row>
    <row r="42" spans="1:40" s="3" customFormat="1" ht="19" customHeight="1">
      <c r="A42" s="128" t="s">
        <v>64</v>
      </c>
      <c r="B42" s="121" t="s">
        <v>65</v>
      </c>
      <c r="C42" s="323">
        <v>137</v>
      </c>
      <c r="D42" s="324">
        <v>112</v>
      </c>
      <c r="E42" s="323">
        <v>14</v>
      </c>
      <c r="F42" s="324">
        <v>12</v>
      </c>
      <c r="G42" s="53">
        <v>0</v>
      </c>
      <c r="H42" s="49">
        <v>3677</v>
      </c>
      <c r="I42" s="54">
        <v>0</v>
      </c>
      <c r="J42" s="182">
        <v>150</v>
      </c>
      <c r="K42" s="54">
        <v>308</v>
      </c>
      <c r="L42" s="182">
        <v>0</v>
      </c>
      <c r="M42" s="54">
        <v>0</v>
      </c>
      <c r="N42" s="182">
        <v>0</v>
      </c>
      <c r="O42" s="239">
        <f t="shared" si="5"/>
        <v>4135</v>
      </c>
      <c r="P42" s="94">
        <v>0</v>
      </c>
      <c r="Q42" s="327">
        <v>0</v>
      </c>
      <c r="R42" s="94">
        <v>9</v>
      </c>
      <c r="S42" s="326">
        <v>9</v>
      </c>
      <c r="V42" s="118" t="s">
        <v>64</v>
      </c>
      <c r="W42" s="18" t="s">
        <v>65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167"/>
    </row>
    <row r="43" spans="1:40" s="6" customFormat="1" ht="19" customHeight="1">
      <c r="A43" s="129" t="s">
        <v>66</v>
      </c>
      <c r="B43" s="130" t="s">
        <v>67</v>
      </c>
      <c r="C43" s="328">
        <f t="shared" ref="C43:S43" si="6">SUM(C44:C52)</f>
        <v>270</v>
      </c>
      <c r="D43" s="329">
        <f t="shared" si="6"/>
        <v>267</v>
      </c>
      <c r="E43" s="328">
        <f t="shared" si="6"/>
        <v>29</v>
      </c>
      <c r="F43" s="329">
        <f t="shared" si="6"/>
        <v>24</v>
      </c>
      <c r="G43" s="330">
        <f t="shared" si="6"/>
        <v>0</v>
      </c>
      <c r="H43" s="330">
        <f t="shared" si="6"/>
        <v>10817</v>
      </c>
      <c r="I43" s="331">
        <f t="shared" si="6"/>
        <v>0</v>
      </c>
      <c r="J43" s="185">
        <f t="shared" si="6"/>
        <v>485</v>
      </c>
      <c r="K43" s="331">
        <f t="shared" si="6"/>
        <v>4202</v>
      </c>
      <c r="L43" s="185">
        <f t="shared" si="6"/>
        <v>143</v>
      </c>
      <c r="M43" s="331">
        <f t="shared" si="6"/>
        <v>0</v>
      </c>
      <c r="N43" s="185">
        <f t="shared" si="6"/>
        <v>0</v>
      </c>
      <c r="O43" s="332">
        <f t="shared" si="6"/>
        <v>15647</v>
      </c>
      <c r="P43" s="184">
        <f t="shared" si="6"/>
        <v>16</v>
      </c>
      <c r="Q43" s="333">
        <f t="shared" si="6"/>
        <v>223</v>
      </c>
      <c r="R43" s="184">
        <f t="shared" si="6"/>
        <v>76</v>
      </c>
      <c r="S43" s="334">
        <f t="shared" si="6"/>
        <v>190</v>
      </c>
      <c r="V43" s="9" t="s">
        <v>66</v>
      </c>
      <c r="W43" s="148" t="s">
        <v>67</v>
      </c>
      <c r="X43" s="236">
        <f t="shared" ref="X43:AN43" si="7">C43</f>
        <v>270</v>
      </c>
      <c r="Y43" s="236">
        <f t="shared" si="7"/>
        <v>267</v>
      </c>
      <c r="Z43" s="236">
        <f t="shared" si="7"/>
        <v>29</v>
      </c>
      <c r="AA43" s="236">
        <f t="shared" si="7"/>
        <v>24</v>
      </c>
      <c r="AB43" s="236">
        <f t="shared" si="7"/>
        <v>0</v>
      </c>
      <c r="AC43" s="236">
        <f t="shared" si="7"/>
        <v>10817</v>
      </c>
      <c r="AD43" s="236">
        <f t="shared" si="7"/>
        <v>0</v>
      </c>
      <c r="AE43" s="236">
        <f t="shared" si="7"/>
        <v>485</v>
      </c>
      <c r="AF43" s="236">
        <f t="shared" si="7"/>
        <v>4202</v>
      </c>
      <c r="AG43" s="236">
        <f t="shared" si="7"/>
        <v>143</v>
      </c>
      <c r="AH43" s="236">
        <f t="shared" si="7"/>
        <v>0</v>
      </c>
      <c r="AI43" s="236">
        <f t="shared" si="7"/>
        <v>0</v>
      </c>
      <c r="AJ43" s="236">
        <f t="shared" si="7"/>
        <v>15647</v>
      </c>
      <c r="AK43" s="236">
        <f t="shared" si="7"/>
        <v>16</v>
      </c>
      <c r="AL43" s="236">
        <f t="shared" si="7"/>
        <v>223</v>
      </c>
      <c r="AM43" s="236">
        <f t="shared" si="7"/>
        <v>76</v>
      </c>
      <c r="AN43" s="237">
        <f t="shared" si="7"/>
        <v>190</v>
      </c>
    </row>
    <row r="44" spans="1:40" s="3" customFormat="1" ht="19" customHeight="1">
      <c r="A44" s="118" t="s">
        <v>68</v>
      </c>
      <c r="B44" s="12" t="s">
        <v>67</v>
      </c>
      <c r="C44" s="288">
        <v>135</v>
      </c>
      <c r="D44" s="301">
        <v>132</v>
      </c>
      <c r="E44" s="288">
        <v>16</v>
      </c>
      <c r="F44" s="301">
        <v>11</v>
      </c>
      <c r="G44" s="289">
        <v>0</v>
      </c>
      <c r="H44" s="290">
        <v>6724</v>
      </c>
      <c r="I44" s="51">
        <v>0</v>
      </c>
      <c r="J44" s="51">
        <v>485</v>
      </c>
      <c r="K44" s="51">
        <v>2363</v>
      </c>
      <c r="L44" s="51">
        <v>143</v>
      </c>
      <c r="M44" s="51">
        <v>0</v>
      </c>
      <c r="N44" s="51">
        <v>0</v>
      </c>
      <c r="O44" s="239">
        <f t="shared" ref="O44:O52" si="8">SUM(H44:N44)</f>
        <v>9715</v>
      </c>
      <c r="P44" s="175">
        <v>16</v>
      </c>
      <c r="Q44" s="271">
        <v>223</v>
      </c>
      <c r="R44" s="175">
        <v>46</v>
      </c>
      <c r="S44" s="272">
        <v>159</v>
      </c>
      <c r="V44" s="118" t="s">
        <v>68</v>
      </c>
      <c r="W44" s="18" t="s">
        <v>67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167"/>
    </row>
    <row r="45" spans="1:40" s="3" customFormat="1" ht="19" customHeight="1">
      <c r="A45" s="118" t="s">
        <v>69</v>
      </c>
      <c r="B45" s="12" t="s">
        <v>70</v>
      </c>
      <c r="C45" s="288">
        <v>21</v>
      </c>
      <c r="D45" s="301">
        <v>21</v>
      </c>
      <c r="E45" s="288">
        <v>3</v>
      </c>
      <c r="F45" s="301">
        <v>3</v>
      </c>
      <c r="G45" s="289">
        <v>0</v>
      </c>
      <c r="H45" s="290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239">
        <f t="shared" si="8"/>
        <v>0</v>
      </c>
      <c r="P45" s="175">
        <v>0</v>
      </c>
      <c r="Q45" s="271">
        <v>0</v>
      </c>
      <c r="R45" s="175">
        <v>3</v>
      </c>
      <c r="S45" s="272">
        <v>3</v>
      </c>
      <c r="V45" s="118" t="s">
        <v>69</v>
      </c>
      <c r="W45" s="18" t="s">
        <v>70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167"/>
    </row>
    <row r="46" spans="1:40" s="3" customFormat="1" ht="19" customHeight="1">
      <c r="A46" s="118" t="s">
        <v>71</v>
      </c>
      <c r="B46" s="12" t="s">
        <v>72</v>
      </c>
      <c r="C46" s="288">
        <v>26</v>
      </c>
      <c r="D46" s="301">
        <v>26</v>
      </c>
      <c r="E46" s="288">
        <v>3</v>
      </c>
      <c r="F46" s="301">
        <v>3</v>
      </c>
      <c r="G46" s="289">
        <v>0</v>
      </c>
      <c r="H46" s="290">
        <v>4093</v>
      </c>
      <c r="I46" s="51">
        <v>0</v>
      </c>
      <c r="J46" s="51">
        <v>0</v>
      </c>
      <c r="K46" s="51">
        <v>1839</v>
      </c>
      <c r="L46" s="51">
        <v>0</v>
      </c>
      <c r="M46" s="51">
        <v>0</v>
      </c>
      <c r="N46" s="51">
        <v>0</v>
      </c>
      <c r="O46" s="239">
        <f t="shared" si="8"/>
        <v>5932</v>
      </c>
      <c r="P46" s="175">
        <v>0</v>
      </c>
      <c r="Q46" s="271">
        <v>0</v>
      </c>
      <c r="R46" s="175">
        <v>0</v>
      </c>
      <c r="S46" s="272">
        <v>0</v>
      </c>
      <c r="V46" s="118" t="s">
        <v>71</v>
      </c>
      <c r="W46" s="18" t="s">
        <v>72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167"/>
    </row>
    <row r="47" spans="1:40" s="3" customFormat="1" ht="19" customHeight="1">
      <c r="A47" s="118" t="s">
        <v>73</v>
      </c>
      <c r="B47" s="12" t="s">
        <v>74</v>
      </c>
      <c r="C47" s="288">
        <v>18</v>
      </c>
      <c r="D47" s="301">
        <v>18</v>
      </c>
      <c r="E47" s="288">
        <v>3</v>
      </c>
      <c r="F47" s="301">
        <v>3</v>
      </c>
      <c r="G47" s="289">
        <v>0</v>
      </c>
      <c r="H47" s="290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239">
        <f t="shared" si="8"/>
        <v>0</v>
      </c>
      <c r="P47" s="175">
        <v>0</v>
      </c>
      <c r="Q47" s="271">
        <v>0</v>
      </c>
      <c r="R47" s="175">
        <v>6</v>
      </c>
      <c r="S47" s="272">
        <v>6</v>
      </c>
      <c r="V47" s="118" t="s">
        <v>73</v>
      </c>
      <c r="W47" s="18" t="s">
        <v>74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167"/>
    </row>
    <row r="48" spans="1:40" s="3" customFormat="1" ht="19" customHeight="1">
      <c r="A48" s="118" t="s">
        <v>75</v>
      </c>
      <c r="B48" s="12" t="s">
        <v>76</v>
      </c>
      <c r="C48" s="288">
        <v>16</v>
      </c>
      <c r="D48" s="301">
        <v>16</v>
      </c>
      <c r="E48" s="288">
        <v>1</v>
      </c>
      <c r="F48" s="301">
        <v>1</v>
      </c>
      <c r="G48" s="289">
        <v>0</v>
      </c>
      <c r="H48" s="290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239">
        <f t="shared" si="8"/>
        <v>0</v>
      </c>
      <c r="P48" s="175">
        <v>0</v>
      </c>
      <c r="Q48" s="271">
        <v>0</v>
      </c>
      <c r="R48" s="175">
        <v>6</v>
      </c>
      <c r="S48" s="272">
        <v>6</v>
      </c>
      <c r="V48" s="118" t="s">
        <v>75</v>
      </c>
      <c r="W48" s="18" t="s">
        <v>76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167"/>
    </row>
    <row r="49" spans="1:40" s="3" customFormat="1" ht="19" customHeight="1">
      <c r="A49" s="118" t="s">
        <v>77</v>
      </c>
      <c r="B49" s="12" t="s">
        <v>78</v>
      </c>
      <c r="C49" s="288">
        <v>18</v>
      </c>
      <c r="D49" s="301">
        <v>18</v>
      </c>
      <c r="E49" s="288">
        <v>1</v>
      </c>
      <c r="F49" s="301">
        <v>1</v>
      </c>
      <c r="G49" s="289">
        <v>0</v>
      </c>
      <c r="H49" s="290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239">
        <f t="shared" si="8"/>
        <v>0</v>
      </c>
      <c r="P49" s="175">
        <v>0</v>
      </c>
      <c r="Q49" s="271">
        <v>0</v>
      </c>
      <c r="R49" s="175">
        <v>3</v>
      </c>
      <c r="S49" s="272">
        <v>3</v>
      </c>
      <c r="V49" s="118" t="s">
        <v>77</v>
      </c>
      <c r="W49" s="18" t="s">
        <v>78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167"/>
    </row>
    <row r="50" spans="1:40" s="3" customFormat="1" ht="19" customHeight="1">
      <c r="A50" s="118" t="s">
        <v>79</v>
      </c>
      <c r="B50" s="12" t="s">
        <v>80</v>
      </c>
      <c r="C50" s="288">
        <v>12</v>
      </c>
      <c r="D50" s="301">
        <v>12</v>
      </c>
      <c r="E50" s="288">
        <v>0</v>
      </c>
      <c r="F50" s="301">
        <v>0</v>
      </c>
      <c r="G50" s="289">
        <v>0</v>
      </c>
      <c r="H50" s="290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239">
        <f t="shared" si="8"/>
        <v>0</v>
      </c>
      <c r="P50" s="175">
        <v>0</v>
      </c>
      <c r="Q50" s="271">
        <v>0</v>
      </c>
      <c r="R50" s="175">
        <v>3</v>
      </c>
      <c r="S50" s="272">
        <v>3</v>
      </c>
      <c r="V50" s="118" t="s">
        <v>79</v>
      </c>
      <c r="W50" s="18" t="s">
        <v>80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167"/>
    </row>
    <row r="51" spans="1:40" s="3" customFormat="1" ht="19" customHeight="1">
      <c r="A51" s="118" t="s">
        <v>81</v>
      </c>
      <c r="B51" s="12" t="s">
        <v>82</v>
      </c>
      <c r="C51" s="288">
        <v>12</v>
      </c>
      <c r="D51" s="301">
        <v>12</v>
      </c>
      <c r="E51" s="288">
        <v>1</v>
      </c>
      <c r="F51" s="301">
        <v>1</v>
      </c>
      <c r="G51" s="289">
        <v>0</v>
      </c>
      <c r="H51" s="290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239">
        <f t="shared" si="8"/>
        <v>0</v>
      </c>
      <c r="P51" s="175">
        <v>0</v>
      </c>
      <c r="Q51" s="271">
        <v>0</v>
      </c>
      <c r="R51" s="175">
        <v>6</v>
      </c>
      <c r="S51" s="272">
        <v>7</v>
      </c>
      <c r="V51" s="118" t="s">
        <v>81</v>
      </c>
      <c r="W51" s="18" t="s">
        <v>82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167"/>
    </row>
    <row r="52" spans="1:40" s="3" customFormat="1" ht="19" customHeight="1">
      <c r="A52" s="118" t="s">
        <v>83</v>
      </c>
      <c r="B52" s="12" t="s">
        <v>84</v>
      </c>
      <c r="C52" s="288">
        <v>12</v>
      </c>
      <c r="D52" s="301">
        <v>12</v>
      </c>
      <c r="E52" s="288">
        <v>1</v>
      </c>
      <c r="F52" s="301">
        <v>1</v>
      </c>
      <c r="G52" s="289">
        <v>0</v>
      </c>
      <c r="H52" s="290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239">
        <f t="shared" si="8"/>
        <v>0</v>
      </c>
      <c r="P52" s="175">
        <v>0</v>
      </c>
      <c r="Q52" s="271">
        <v>0</v>
      </c>
      <c r="R52" s="175">
        <v>3</v>
      </c>
      <c r="S52" s="272">
        <v>3</v>
      </c>
      <c r="V52" s="118" t="s">
        <v>83</v>
      </c>
      <c r="W52" s="18" t="s">
        <v>84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167"/>
    </row>
    <row r="53" spans="1:40" s="6" customFormat="1" ht="19" customHeight="1">
      <c r="A53" s="131">
        <v>3</v>
      </c>
      <c r="B53" s="130" t="s">
        <v>452</v>
      </c>
      <c r="C53" s="335">
        <f t="shared" ref="C53:S53" si="9">SUM(C54:C60)</f>
        <v>355</v>
      </c>
      <c r="D53" s="329">
        <f t="shared" si="9"/>
        <v>333</v>
      </c>
      <c r="E53" s="335">
        <f t="shared" si="9"/>
        <v>50</v>
      </c>
      <c r="F53" s="329">
        <f t="shared" si="9"/>
        <v>46</v>
      </c>
      <c r="G53" s="247">
        <f t="shared" si="9"/>
        <v>3720</v>
      </c>
      <c r="H53" s="247">
        <f t="shared" si="9"/>
        <v>9353</v>
      </c>
      <c r="I53" s="331">
        <f t="shared" si="9"/>
        <v>57</v>
      </c>
      <c r="J53" s="185">
        <f t="shared" si="9"/>
        <v>87</v>
      </c>
      <c r="K53" s="185">
        <f t="shared" si="9"/>
        <v>1104</v>
      </c>
      <c r="L53" s="185">
        <f t="shared" si="9"/>
        <v>80</v>
      </c>
      <c r="M53" s="185">
        <f t="shared" si="9"/>
        <v>0</v>
      </c>
      <c r="N53" s="185">
        <f t="shared" si="9"/>
        <v>841</v>
      </c>
      <c r="O53" s="336">
        <f t="shared" si="9"/>
        <v>11522</v>
      </c>
      <c r="P53" s="184">
        <f t="shared" si="9"/>
        <v>407</v>
      </c>
      <c r="Q53" s="333">
        <f t="shared" si="9"/>
        <v>409</v>
      </c>
      <c r="R53" s="184">
        <f t="shared" si="9"/>
        <v>455</v>
      </c>
      <c r="S53" s="334">
        <f t="shared" si="9"/>
        <v>477</v>
      </c>
      <c r="V53" s="188">
        <v>3</v>
      </c>
      <c r="W53" s="148" t="s">
        <v>452</v>
      </c>
      <c r="X53" s="236">
        <f t="shared" ref="X53:AN53" si="10">C53</f>
        <v>355</v>
      </c>
      <c r="Y53" s="236">
        <f t="shared" si="10"/>
        <v>333</v>
      </c>
      <c r="Z53" s="236">
        <f t="shared" si="10"/>
        <v>50</v>
      </c>
      <c r="AA53" s="236">
        <f t="shared" si="10"/>
        <v>46</v>
      </c>
      <c r="AB53" s="236">
        <f t="shared" si="10"/>
        <v>3720</v>
      </c>
      <c r="AC53" s="236">
        <f t="shared" si="10"/>
        <v>9353</v>
      </c>
      <c r="AD53" s="236">
        <f t="shared" si="10"/>
        <v>57</v>
      </c>
      <c r="AE53" s="236">
        <f t="shared" si="10"/>
        <v>87</v>
      </c>
      <c r="AF53" s="236">
        <f t="shared" si="10"/>
        <v>1104</v>
      </c>
      <c r="AG53" s="236">
        <f t="shared" si="10"/>
        <v>80</v>
      </c>
      <c r="AH53" s="236">
        <f t="shared" si="10"/>
        <v>0</v>
      </c>
      <c r="AI53" s="236">
        <f t="shared" si="10"/>
        <v>841</v>
      </c>
      <c r="AJ53" s="236">
        <f t="shared" si="10"/>
        <v>11522</v>
      </c>
      <c r="AK53" s="236">
        <f t="shared" si="10"/>
        <v>407</v>
      </c>
      <c r="AL53" s="236">
        <f t="shared" si="10"/>
        <v>409</v>
      </c>
      <c r="AM53" s="236">
        <f t="shared" si="10"/>
        <v>455</v>
      </c>
      <c r="AN53" s="237">
        <f t="shared" si="10"/>
        <v>477</v>
      </c>
    </row>
    <row r="54" spans="1:40" s="3" customFormat="1" ht="19" customHeight="1">
      <c r="A54" s="118" t="s">
        <v>85</v>
      </c>
      <c r="B54" s="12" t="s">
        <v>453</v>
      </c>
      <c r="C54" s="337">
        <v>231</v>
      </c>
      <c r="D54" s="338">
        <v>211</v>
      </c>
      <c r="E54" s="337">
        <v>33</v>
      </c>
      <c r="F54" s="338">
        <v>31</v>
      </c>
      <c r="G54" s="339">
        <v>3720</v>
      </c>
      <c r="H54" s="242">
        <v>5863</v>
      </c>
      <c r="I54" s="243">
        <v>52</v>
      </c>
      <c r="J54" s="81">
        <v>87</v>
      </c>
      <c r="K54" s="243">
        <v>1104</v>
      </c>
      <c r="L54" s="81">
        <v>79</v>
      </c>
      <c r="M54" s="243">
        <v>0</v>
      </c>
      <c r="N54" s="81">
        <v>749</v>
      </c>
      <c r="O54" s="239">
        <f t="shared" ref="O54:O65" si="11">SUM(H54:N54)</f>
        <v>7934</v>
      </c>
      <c r="P54" s="80">
        <v>313</v>
      </c>
      <c r="Q54" s="95">
        <v>315</v>
      </c>
      <c r="R54" s="80">
        <v>397</v>
      </c>
      <c r="S54" s="96">
        <v>413</v>
      </c>
      <c r="V54" s="118" t="s">
        <v>85</v>
      </c>
      <c r="W54" s="18" t="s">
        <v>453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167"/>
    </row>
    <row r="55" spans="1:40" s="3" customFormat="1" ht="19" customHeight="1">
      <c r="A55" s="118" t="s">
        <v>86</v>
      </c>
      <c r="B55" s="12" t="s">
        <v>454</v>
      </c>
      <c r="C55" s="299">
        <v>95</v>
      </c>
      <c r="D55" s="301">
        <v>93</v>
      </c>
      <c r="E55" s="299">
        <v>12</v>
      </c>
      <c r="F55" s="301">
        <v>10</v>
      </c>
      <c r="G55" s="300">
        <v>0</v>
      </c>
      <c r="H55" s="233">
        <v>3490</v>
      </c>
      <c r="I55" s="257">
        <v>5</v>
      </c>
      <c r="J55" s="51">
        <v>0</v>
      </c>
      <c r="K55" s="257">
        <v>0</v>
      </c>
      <c r="L55" s="51">
        <v>1</v>
      </c>
      <c r="M55" s="257">
        <v>0</v>
      </c>
      <c r="N55" s="51">
        <v>92</v>
      </c>
      <c r="O55" s="239">
        <f t="shared" si="11"/>
        <v>3588</v>
      </c>
      <c r="P55" s="49">
        <v>94</v>
      </c>
      <c r="Q55" s="76">
        <v>94</v>
      </c>
      <c r="R55" s="49">
        <v>50</v>
      </c>
      <c r="S55" s="77">
        <v>56</v>
      </c>
      <c r="V55" s="118" t="s">
        <v>86</v>
      </c>
      <c r="W55" s="18" t="s">
        <v>454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167"/>
    </row>
    <row r="56" spans="1:40" s="3" customFormat="1" ht="19" customHeight="1">
      <c r="A56" s="118" t="s">
        <v>87</v>
      </c>
      <c r="B56" s="12" t="s">
        <v>455</v>
      </c>
      <c r="C56" s="340">
        <v>7</v>
      </c>
      <c r="D56" s="301">
        <v>7</v>
      </c>
      <c r="E56" s="340">
        <v>1</v>
      </c>
      <c r="F56" s="301">
        <v>1</v>
      </c>
      <c r="G56" s="300">
        <v>0</v>
      </c>
      <c r="H56" s="233">
        <v>0</v>
      </c>
      <c r="I56" s="257">
        <v>0</v>
      </c>
      <c r="J56" s="51">
        <v>0</v>
      </c>
      <c r="K56" s="257">
        <v>0</v>
      </c>
      <c r="L56" s="51">
        <v>0</v>
      </c>
      <c r="M56" s="257">
        <v>0</v>
      </c>
      <c r="N56" s="51">
        <v>0</v>
      </c>
      <c r="O56" s="239">
        <f t="shared" si="11"/>
        <v>0</v>
      </c>
      <c r="P56" s="49">
        <v>0</v>
      </c>
      <c r="Q56" s="76">
        <v>0</v>
      </c>
      <c r="R56" s="49">
        <v>5</v>
      </c>
      <c r="S56" s="77">
        <v>5</v>
      </c>
      <c r="V56" s="118" t="s">
        <v>87</v>
      </c>
      <c r="W56" s="18" t="s">
        <v>455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167"/>
    </row>
    <row r="57" spans="1:40" s="3" customFormat="1" ht="19" customHeight="1">
      <c r="A57" s="118" t="s">
        <v>88</v>
      </c>
      <c r="B57" s="12" t="s">
        <v>456</v>
      </c>
      <c r="C57" s="341">
        <v>4</v>
      </c>
      <c r="D57" s="338">
        <v>4</v>
      </c>
      <c r="E57" s="341">
        <v>1</v>
      </c>
      <c r="F57" s="338">
        <v>1</v>
      </c>
      <c r="G57" s="300">
        <v>0</v>
      </c>
      <c r="H57" s="242">
        <v>0</v>
      </c>
      <c r="I57" s="342">
        <v>0</v>
      </c>
      <c r="J57" s="81">
        <v>0</v>
      </c>
      <c r="K57" s="342">
        <v>0</v>
      </c>
      <c r="L57" s="81">
        <v>0</v>
      </c>
      <c r="M57" s="342">
        <v>0</v>
      </c>
      <c r="N57" s="81">
        <v>0</v>
      </c>
      <c r="O57" s="239">
        <f t="shared" si="11"/>
        <v>0</v>
      </c>
      <c r="P57" s="80">
        <v>0</v>
      </c>
      <c r="Q57" s="97">
        <v>0</v>
      </c>
      <c r="R57" s="80">
        <v>3</v>
      </c>
      <c r="S57" s="98">
        <v>3</v>
      </c>
      <c r="V57" s="118" t="s">
        <v>88</v>
      </c>
      <c r="W57" s="18" t="s">
        <v>456</v>
      </c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167"/>
    </row>
    <row r="58" spans="1:40" s="3" customFormat="1" ht="19" customHeight="1">
      <c r="A58" s="118" t="s">
        <v>89</v>
      </c>
      <c r="B58" s="12" t="s">
        <v>457</v>
      </c>
      <c r="C58" s="341">
        <v>2</v>
      </c>
      <c r="D58" s="338">
        <v>2</v>
      </c>
      <c r="E58" s="341">
        <v>1</v>
      </c>
      <c r="F58" s="338">
        <v>1</v>
      </c>
      <c r="G58" s="300">
        <v>0</v>
      </c>
      <c r="H58" s="242">
        <v>0</v>
      </c>
      <c r="I58" s="342">
        <v>0</v>
      </c>
      <c r="J58" s="81">
        <v>0</v>
      </c>
      <c r="K58" s="342">
        <v>0</v>
      </c>
      <c r="L58" s="81">
        <v>0</v>
      </c>
      <c r="M58" s="342">
        <v>0</v>
      </c>
      <c r="N58" s="81">
        <v>0</v>
      </c>
      <c r="O58" s="239">
        <f t="shared" si="11"/>
        <v>0</v>
      </c>
      <c r="P58" s="256">
        <v>0</v>
      </c>
      <c r="Q58" s="343">
        <v>0</v>
      </c>
      <c r="R58" s="256">
        <v>0</v>
      </c>
      <c r="S58" s="344">
        <v>0</v>
      </c>
      <c r="V58" s="118" t="s">
        <v>89</v>
      </c>
      <c r="W58" s="18" t="s">
        <v>457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167"/>
    </row>
    <row r="59" spans="1:40" s="3" customFormat="1" ht="19" customHeight="1">
      <c r="A59" s="118" t="s">
        <v>90</v>
      </c>
      <c r="B59" s="12" t="s">
        <v>458</v>
      </c>
      <c r="C59" s="341">
        <v>8</v>
      </c>
      <c r="D59" s="338">
        <v>8</v>
      </c>
      <c r="E59" s="341">
        <v>1</v>
      </c>
      <c r="F59" s="338">
        <v>1</v>
      </c>
      <c r="G59" s="300">
        <v>0</v>
      </c>
      <c r="H59" s="242">
        <v>0</v>
      </c>
      <c r="I59" s="342">
        <v>0</v>
      </c>
      <c r="J59" s="81">
        <v>0</v>
      </c>
      <c r="K59" s="342">
        <v>0</v>
      </c>
      <c r="L59" s="81">
        <v>0</v>
      </c>
      <c r="M59" s="342">
        <v>0</v>
      </c>
      <c r="N59" s="81">
        <v>0</v>
      </c>
      <c r="O59" s="239">
        <f t="shared" si="11"/>
        <v>0</v>
      </c>
      <c r="P59" s="256">
        <v>0</v>
      </c>
      <c r="Q59" s="343">
        <v>0</v>
      </c>
      <c r="R59" s="256">
        <v>0</v>
      </c>
      <c r="S59" s="344">
        <v>0</v>
      </c>
      <c r="V59" s="118" t="s">
        <v>90</v>
      </c>
      <c r="W59" s="18" t="s">
        <v>458</v>
      </c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167"/>
    </row>
    <row r="60" spans="1:40" s="3" customFormat="1" ht="19" customHeight="1">
      <c r="A60" s="118" t="s">
        <v>91</v>
      </c>
      <c r="B60" s="12" t="s">
        <v>459</v>
      </c>
      <c r="C60" s="341">
        <v>8</v>
      </c>
      <c r="D60" s="338">
        <v>8</v>
      </c>
      <c r="E60" s="341">
        <v>1</v>
      </c>
      <c r="F60" s="338">
        <v>1</v>
      </c>
      <c r="G60" s="300">
        <v>0</v>
      </c>
      <c r="H60" s="242">
        <v>0</v>
      </c>
      <c r="I60" s="342">
        <v>0</v>
      </c>
      <c r="J60" s="81">
        <v>0</v>
      </c>
      <c r="K60" s="342">
        <v>0</v>
      </c>
      <c r="L60" s="81">
        <v>0</v>
      </c>
      <c r="M60" s="342">
        <v>0</v>
      </c>
      <c r="N60" s="81">
        <v>0</v>
      </c>
      <c r="O60" s="239">
        <f t="shared" si="11"/>
        <v>0</v>
      </c>
      <c r="P60" s="256">
        <v>0</v>
      </c>
      <c r="Q60" s="343">
        <v>0</v>
      </c>
      <c r="R60" s="256">
        <v>0</v>
      </c>
      <c r="S60" s="344">
        <v>0</v>
      </c>
      <c r="V60" s="118" t="s">
        <v>91</v>
      </c>
      <c r="W60" s="18" t="s">
        <v>459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167"/>
    </row>
    <row r="61" spans="1:40" s="6" customFormat="1" ht="19" customHeight="1">
      <c r="A61" s="131">
        <v>4</v>
      </c>
      <c r="B61" s="130" t="s">
        <v>92</v>
      </c>
      <c r="C61" s="184">
        <f>SUM(C62:C65)</f>
        <v>302</v>
      </c>
      <c r="D61" s="186">
        <f t="shared" ref="D61:F61" si="12">SUM(D62:D65)</f>
        <v>255</v>
      </c>
      <c r="E61" s="184">
        <f t="shared" si="12"/>
        <v>44</v>
      </c>
      <c r="F61" s="186">
        <f t="shared" si="12"/>
        <v>44</v>
      </c>
      <c r="G61" s="335">
        <f t="shared" ref="G61:S61" si="13">SUM(G62:G65)</f>
        <v>0</v>
      </c>
      <c r="H61" s="184">
        <f t="shared" si="13"/>
        <v>5524</v>
      </c>
      <c r="I61" s="185">
        <f t="shared" si="13"/>
        <v>1645</v>
      </c>
      <c r="J61" s="185">
        <f t="shared" si="13"/>
        <v>731</v>
      </c>
      <c r="K61" s="185">
        <f t="shared" si="13"/>
        <v>1462</v>
      </c>
      <c r="L61" s="185">
        <f t="shared" si="13"/>
        <v>0</v>
      </c>
      <c r="M61" s="185">
        <f t="shared" si="13"/>
        <v>0</v>
      </c>
      <c r="N61" s="185">
        <f t="shared" si="13"/>
        <v>40</v>
      </c>
      <c r="O61" s="186">
        <f t="shared" si="13"/>
        <v>9402</v>
      </c>
      <c r="P61" s="184">
        <f t="shared" si="13"/>
        <v>293</v>
      </c>
      <c r="Q61" s="186">
        <f t="shared" si="13"/>
        <v>1604</v>
      </c>
      <c r="R61" s="184">
        <f t="shared" si="13"/>
        <v>109</v>
      </c>
      <c r="S61" s="187">
        <f t="shared" si="13"/>
        <v>835</v>
      </c>
      <c r="V61" s="188">
        <v>4</v>
      </c>
      <c r="W61" s="148" t="s">
        <v>92</v>
      </c>
      <c r="X61" s="236">
        <f t="shared" ref="X61:AN61" si="14">C61</f>
        <v>302</v>
      </c>
      <c r="Y61" s="236">
        <f t="shared" si="14"/>
        <v>255</v>
      </c>
      <c r="Z61" s="236">
        <f t="shared" si="14"/>
        <v>44</v>
      </c>
      <c r="AA61" s="236">
        <f t="shared" si="14"/>
        <v>44</v>
      </c>
      <c r="AB61" s="236">
        <f t="shared" si="14"/>
        <v>0</v>
      </c>
      <c r="AC61" s="236">
        <f t="shared" si="14"/>
        <v>5524</v>
      </c>
      <c r="AD61" s="236">
        <f t="shared" si="14"/>
        <v>1645</v>
      </c>
      <c r="AE61" s="236">
        <f t="shared" si="14"/>
        <v>731</v>
      </c>
      <c r="AF61" s="236">
        <f t="shared" si="14"/>
        <v>1462</v>
      </c>
      <c r="AG61" s="236">
        <f t="shared" si="14"/>
        <v>0</v>
      </c>
      <c r="AH61" s="236">
        <f t="shared" si="14"/>
        <v>0</v>
      </c>
      <c r="AI61" s="236">
        <f t="shared" si="14"/>
        <v>40</v>
      </c>
      <c r="AJ61" s="236">
        <f t="shared" si="14"/>
        <v>9402</v>
      </c>
      <c r="AK61" s="236">
        <f t="shared" si="14"/>
        <v>293</v>
      </c>
      <c r="AL61" s="236">
        <f t="shared" si="14"/>
        <v>1604</v>
      </c>
      <c r="AM61" s="236">
        <f t="shared" si="14"/>
        <v>109</v>
      </c>
      <c r="AN61" s="237">
        <f t="shared" si="14"/>
        <v>835</v>
      </c>
    </row>
    <row r="62" spans="1:40" s="3" customFormat="1" ht="19" customHeight="1">
      <c r="A62" s="118" t="s">
        <v>93</v>
      </c>
      <c r="B62" s="12" t="s">
        <v>94</v>
      </c>
      <c r="C62" s="288">
        <v>120</v>
      </c>
      <c r="D62" s="301">
        <v>81</v>
      </c>
      <c r="E62" s="288">
        <v>14</v>
      </c>
      <c r="F62" s="301">
        <v>14</v>
      </c>
      <c r="G62" s="289">
        <v>0</v>
      </c>
      <c r="H62" s="290">
        <v>5524</v>
      </c>
      <c r="I62" s="257">
        <v>1645</v>
      </c>
      <c r="J62" s="51">
        <v>731</v>
      </c>
      <c r="K62" s="257">
        <v>1462</v>
      </c>
      <c r="L62" s="51">
        <v>0</v>
      </c>
      <c r="M62" s="257">
        <v>0</v>
      </c>
      <c r="N62" s="51">
        <v>40</v>
      </c>
      <c r="O62" s="239">
        <f t="shared" si="11"/>
        <v>9402</v>
      </c>
      <c r="P62" s="175">
        <v>293</v>
      </c>
      <c r="Q62" s="271">
        <v>1604</v>
      </c>
      <c r="R62" s="175">
        <v>109</v>
      </c>
      <c r="S62" s="272">
        <v>829</v>
      </c>
      <c r="V62" s="118" t="s">
        <v>93</v>
      </c>
      <c r="W62" s="18" t="s">
        <v>94</v>
      </c>
    </row>
    <row r="63" spans="1:40" s="3" customFormat="1" ht="18.75" customHeight="1">
      <c r="A63" s="118" t="s">
        <v>95</v>
      </c>
      <c r="B63" s="12" t="s">
        <v>96</v>
      </c>
      <c r="C63" s="288">
        <v>75</v>
      </c>
      <c r="D63" s="301">
        <v>71</v>
      </c>
      <c r="E63" s="288">
        <v>12</v>
      </c>
      <c r="F63" s="301">
        <v>12</v>
      </c>
      <c r="G63" s="289">
        <v>0</v>
      </c>
      <c r="H63" s="290">
        <v>0</v>
      </c>
      <c r="I63" s="257">
        <v>0</v>
      </c>
      <c r="J63" s="51">
        <v>0</v>
      </c>
      <c r="K63" s="257">
        <v>0</v>
      </c>
      <c r="L63" s="51">
        <v>0</v>
      </c>
      <c r="M63" s="257">
        <v>0</v>
      </c>
      <c r="N63" s="51">
        <v>0</v>
      </c>
      <c r="O63" s="239">
        <f t="shared" si="11"/>
        <v>0</v>
      </c>
      <c r="P63" s="175">
        <v>0</v>
      </c>
      <c r="Q63" s="271">
        <v>0</v>
      </c>
      <c r="R63" s="175">
        <v>0</v>
      </c>
      <c r="S63" s="272">
        <v>2</v>
      </c>
      <c r="V63" s="118" t="s">
        <v>95</v>
      </c>
      <c r="W63" s="18" t="s">
        <v>96</v>
      </c>
    </row>
    <row r="64" spans="1:40" s="3" customFormat="1" ht="19" customHeight="1">
      <c r="A64" s="118" t="s">
        <v>97</v>
      </c>
      <c r="B64" s="12" t="s">
        <v>98</v>
      </c>
      <c r="C64" s="288">
        <v>41</v>
      </c>
      <c r="D64" s="301">
        <v>39</v>
      </c>
      <c r="E64" s="288">
        <v>8</v>
      </c>
      <c r="F64" s="301">
        <v>8</v>
      </c>
      <c r="G64" s="289">
        <v>0</v>
      </c>
      <c r="H64" s="290">
        <v>0</v>
      </c>
      <c r="I64" s="257">
        <v>0</v>
      </c>
      <c r="J64" s="51">
        <v>0</v>
      </c>
      <c r="K64" s="257">
        <v>0</v>
      </c>
      <c r="L64" s="51">
        <v>0</v>
      </c>
      <c r="M64" s="257">
        <v>0</v>
      </c>
      <c r="N64" s="51">
        <v>0</v>
      </c>
      <c r="O64" s="239">
        <f t="shared" si="11"/>
        <v>0</v>
      </c>
      <c r="P64" s="175">
        <v>0</v>
      </c>
      <c r="Q64" s="271">
        <v>0</v>
      </c>
      <c r="R64" s="175">
        <v>0</v>
      </c>
      <c r="S64" s="272">
        <v>2</v>
      </c>
      <c r="V64" s="118" t="s">
        <v>97</v>
      </c>
      <c r="W64" s="18" t="s">
        <v>98</v>
      </c>
    </row>
    <row r="65" spans="1:40" s="3" customFormat="1" ht="19" customHeight="1">
      <c r="A65" s="118" t="s">
        <v>99</v>
      </c>
      <c r="B65" s="12" t="s">
        <v>100</v>
      </c>
      <c r="C65" s="345">
        <v>66</v>
      </c>
      <c r="D65" s="346">
        <v>64</v>
      </c>
      <c r="E65" s="345">
        <v>10</v>
      </c>
      <c r="F65" s="346">
        <v>10</v>
      </c>
      <c r="G65" s="347">
        <v>0</v>
      </c>
      <c r="H65" s="290">
        <v>0</v>
      </c>
      <c r="I65" s="257">
        <v>0</v>
      </c>
      <c r="J65" s="51">
        <v>0</v>
      </c>
      <c r="K65" s="257">
        <v>0</v>
      </c>
      <c r="L65" s="51">
        <v>0</v>
      </c>
      <c r="M65" s="257">
        <v>0</v>
      </c>
      <c r="N65" s="51">
        <v>0</v>
      </c>
      <c r="O65" s="239">
        <f t="shared" si="11"/>
        <v>0</v>
      </c>
      <c r="P65" s="175">
        <v>0</v>
      </c>
      <c r="Q65" s="280">
        <v>0</v>
      </c>
      <c r="R65" s="168">
        <v>0</v>
      </c>
      <c r="S65" s="281">
        <v>2</v>
      </c>
      <c r="V65" s="118" t="s">
        <v>99</v>
      </c>
      <c r="W65" s="18" t="s">
        <v>100</v>
      </c>
    </row>
    <row r="66" spans="1:40" s="6" customFormat="1" ht="19" customHeight="1">
      <c r="A66" s="133">
        <v>5</v>
      </c>
      <c r="B66" s="41" t="s">
        <v>101</v>
      </c>
      <c r="C66" s="335">
        <f>SUM(C67:C70)</f>
        <v>127</v>
      </c>
      <c r="D66" s="246">
        <f>SUM(D67:D70)</f>
        <v>124</v>
      </c>
      <c r="E66" s="335">
        <f>SUM(E67:E70)</f>
        <v>20</v>
      </c>
      <c r="F66" s="246">
        <f>SUM(F67:F70)</f>
        <v>20</v>
      </c>
      <c r="G66" s="247">
        <v>0</v>
      </c>
      <c r="H66" s="247">
        <f>H67</f>
        <v>4416</v>
      </c>
      <c r="I66" s="331">
        <f t="shared" ref="I66:O66" si="15">SUM(I67:I70)</f>
        <v>0</v>
      </c>
      <c r="J66" s="185">
        <f t="shared" si="15"/>
        <v>0</v>
      </c>
      <c r="K66" s="331">
        <f t="shared" si="15"/>
        <v>308</v>
      </c>
      <c r="L66" s="185">
        <f t="shared" si="15"/>
        <v>0</v>
      </c>
      <c r="M66" s="331">
        <f t="shared" si="15"/>
        <v>0</v>
      </c>
      <c r="N66" s="185">
        <f t="shared" si="15"/>
        <v>2215</v>
      </c>
      <c r="O66" s="336">
        <f t="shared" si="15"/>
        <v>6939</v>
      </c>
      <c r="P66" s="184">
        <f t="shared" ref="P66" si="16">SUM(P67:P69)</f>
        <v>8</v>
      </c>
      <c r="Q66" s="333">
        <f>Q67</f>
        <v>8</v>
      </c>
      <c r="R66" s="184">
        <f>SUM(R67:R70)</f>
        <v>0</v>
      </c>
      <c r="S66" s="334">
        <f>SUM(S67:S70)</f>
        <v>0</v>
      </c>
      <c r="V66" s="20">
        <v>5</v>
      </c>
      <c r="W66" s="148" t="s">
        <v>101</v>
      </c>
      <c r="X66" s="236">
        <f t="shared" ref="X66:AN66" si="17">C66</f>
        <v>127</v>
      </c>
      <c r="Y66" s="236">
        <f t="shared" si="17"/>
        <v>124</v>
      </c>
      <c r="Z66" s="236">
        <f t="shared" si="17"/>
        <v>20</v>
      </c>
      <c r="AA66" s="236">
        <f t="shared" si="17"/>
        <v>20</v>
      </c>
      <c r="AB66" s="236">
        <f t="shared" si="17"/>
        <v>0</v>
      </c>
      <c r="AC66" s="236">
        <f t="shared" si="17"/>
        <v>4416</v>
      </c>
      <c r="AD66" s="236">
        <f t="shared" si="17"/>
        <v>0</v>
      </c>
      <c r="AE66" s="236">
        <f t="shared" si="17"/>
        <v>0</v>
      </c>
      <c r="AF66" s="236">
        <f t="shared" si="17"/>
        <v>308</v>
      </c>
      <c r="AG66" s="236">
        <f t="shared" si="17"/>
        <v>0</v>
      </c>
      <c r="AH66" s="236">
        <f t="shared" si="17"/>
        <v>0</v>
      </c>
      <c r="AI66" s="236">
        <f t="shared" si="17"/>
        <v>2215</v>
      </c>
      <c r="AJ66" s="236">
        <f t="shared" si="17"/>
        <v>6939</v>
      </c>
      <c r="AK66" s="236">
        <f t="shared" si="17"/>
        <v>8</v>
      </c>
      <c r="AL66" s="236">
        <f t="shared" si="17"/>
        <v>8</v>
      </c>
      <c r="AM66" s="236">
        <f t="shared" si="17"/>
        <v>0</v>
      </c>
      <c r="AN66" s="237">
        <f t="shared" si="17"/>
        <v>0</v>
      </c>
    </row>
    <row r="67" spans="1:40" s="3" customFormat="1" ht="19" customHeight="1">
      <c r="A67" s="11" t="s">
        <v>102</v>
      </c>
      <c r="B67" s="117" t="s">
        <v>381</v>
      </c>
      <c r="C67" s="52">
        <v>20</v>
      </c>
      <c r="D67" s="48">
        <v>20</v>
      </c>
      <c r="E67" s="52">
        <v>4</v>
      </c>
      <c r="F67" s="48">
        <v>4</v>
      </c>
      <c r="G67" s="56">
        <v>0</v>
      </c>
      <c r="H67" s="57">
        <v>4416</v>
      </c>
      <c r="I67" s="59">
        <v>0</v>
      </c>
      <c r="J67" s="60">
        <v>0</v>
      </c>
      <c r="K67" s="59">
        <v>0</v>
      </c>
      <c r="L67" s="60">
        <v>0</v>
      </c>
      <c r="M67" s="238">
        <v>0</v>
      </c>
      <c r="N67" s="60">
        <v>0</v>
      </c>
      <c r="O67" s="245">
        <f>SUM(H67:N67)</f>
        <v>4416</v>
      </c>
      <c r="P67" s="166">
        <v>8</v>
      </c>
      <c r="Q67" s="348">
        <v>8</v>
      </c>
      <c r="R67" s="175">
        <v>0</v>
      </c>
      <c r="S67" s="272">
        <v>0</v>
      </c>
      <c r="V67" s="11" t="s">
        <v>102</v>
      </c>
      <c r="W67" s="117" t="s">
        <v>381</v>
      </c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167"/>
    </row>
    <row r="68" spans="1:40" s="3" customFormat="1" ht="19" customHeight="1">
      <c r="A68" s="11" t="s">
        <v>103</v>
      </c>
      <c r="B68" s="117" t="s">
        <v>107</v>
      </c>
      <c r="C68" s="70">
        <v>79</v>
      </c>
      <c r="D68" s="71">
        <v>76</v>
      </c>
      <c r="E68" s="70">
        <v>9</v>
      </c>
      <c r="F68" s="71">
        <v>9</v>
      </c>
      <c r="G68" s="99">
        <v>0</v>
      </c>
      <c r="H68" s="100">
        <v>0</v>
      </c>
      <c r="I68" s="101">
        <v>0</v>
      </c>
      <c r="J68" s="102">
        <v>0</v>
      </c>
      <c r="K68" s="101">
        <v>0</v>
      </c>
      <c r="L68" s="102">
        <v>0</v>
      </c>
      <c r="M68" s="101">
        <v>0</v>
      </c>
      <c r="N68" s="102">
        <v>0</v>
      </c>
      <c r="O68" s="244">
        <f>SUM(H68:N68)</f>
        <v>0</v>
      </c>
      <c r="P68" s="100">
        <v>0</v>
      </c>
      <c r="Q68" s="103">
        <v>0</v>
      </c>
      <c r="R68" s="73">
        <v>0</v>
      </c>
      <c r="S68" s="79">
        <v>0</v>
      </c>
      <c r="V68" s="11" t="s">
        <v>103</v>
      </c>
      <c r="W68" s="117" t="s">
        <v>107</v>
      </c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167"/>
    </row>
    <row r="69" spans="1:40" s="3" customFormat="1" ht="19" customHeight="1">
      <c r="A69" s="134" t="s">
        <v>104</v>
      </c>
      <c r="B69" s="121" t="s">
        <v>382</v>
      </c>
      <c r="C69" s="52">
        <v>9</v>
      </c>
      <c r="D69" s="48">
        <v>9</v>
      </c>
      <c r="E69" s="52">
        <v>1</v>
      </c>
      <c r="F69" s="48">
        <v>1</v>
      </c>
      <c r="G69" s="56">
        <v>0</v>
      </c>
      <c r="H69" s="57">
        <v>0</v>
      </c>
      <c r="I69" s="59">
        <v>0</v>
      </c>
      <c r="J69" s="60">
        <v>0</v>
      </c>
      <c r="K69" s="59">
        <v>308</v>
      </c>
      <c r="L69" s="60">
        <v>0</v>
      </c>
      <c r="M69" s="238">
        <v>0</v>
      </c>
      <c r="N69" s="60">
        <v>2215</v>
      </c>
      <c r="O69" s="245">
        <f>SUM(H69:N69)</f>
        <v>2523</v>
      </c>
      <c r="P69" s="166">
        <v>0</v>
      </c>
      <c r="Q69" s="348">
        <v>0</v>
      </c>
      <c r="R69" s="175">
        <v>0</v>
      </c>
      <c r="S69" s="272">
        <v>0</v>
      </c>
      <c r="V69" s="22" t="s">
        <v>104</v>
      </c>
      <c r="W69" s="18" t="s">
        <v>382</v>
      </c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167"/>
    </row>
    <row r="70" spans="1:40" s="3" customFormat="1" ht="19" customHeight="1">
      <c r="A70" s="11" t="s">
        <v>460</v>
      </c>
      <c r="B70" s="121" t="s">
        <v>383</v>
      </c>
      <c r="C70" s="52">
        <v>19</v>
      </c>
      <c r="D70" s="48">
        <v>19</v>
      </c>
      <c r="E70" s="52">
        <v>6</v>
      </c>
      <c r="F70" s="48">
        <v>6</v>
      </c>
      <c r="G70" s="56">
        <v>0</v>
      </c>
      <c r="H70" s="57">
        <v>0</v>
      </c>
      <c r="I70" s="59">
        <v>0</v>
      </c>
      <c r="J70" s="60">
        <v>0</v>
      </c>
      <c r="K70" s="59">
        <v>0</v>
      </c>
      <c r="L70" s="60">
        <v>0</v>
      </c>
      <c r="M70" s="238">
        <v>0</v>
      </c>
      <c r="N70" s="60">
        <v>0</v>
      </c>
      <c r="O70" s="245">
        <f>SUM(H70:N70)</f>
        <v>0</v>
      </c>
      <c r="P70" s="166">
        <v>0</v>
      </c>
      <c r="Q70" s="348">
        <v>0</v>
      </c>
      <c r="R70" s="175">
        <v>0</v>
      </c>
      <c r="S70" s="272">
        <v>0</v>
      </c>
      <c r="V70" s="11" t="s">
        <v>460</v>
      </c>
      <c r="W70" s="18" t="s">
        <v>383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167"/>
    </row>
    <row r="71" spans="1:40" s="6" customFormat="1" ht="19" customHeight="1">
      <c r="A71" s="133">
        <v>6</v>
      </c>
      <c r="B71" s="41" t="s">
        <v>105</v>
      </c>
      <c r="C71" s="335">
        <f>SUM(C72:C74)</f>
        <v>213</v>
      </c>
      <c r="D71" s="246">
        <f>SUM(D72:D74)</f>
        <v>188</v>
      </c>
      <c r="E71" s="335">
        <f>SUM(E72:E74)</f>
        <v>42</v>
      </c>
      <c r="F71" s="246">
        <f>SUM(F72:F74)</f>
        <v>31</v>
      </c>
      <c r="G71" s="246">
        <f>SUM(G72:G74)</f>
        <v>6</v>
      </c>
      <c r="H71" s="247">
        <f t="shared" ref="H71:S71" si="18">SUM(H72:H74)</f>
        <v>22825</v>
      </c>
      <c r="I71" s="185">
        <f t="shared" si="18"/>
        <v>123</v>
      </c>
      <c r="J71" s="185">
        <f t="shared" si="18"/>
        <v>3450</v>
      </c>
      <c r="K71" s="185">
        <f t="shared" si="18"/>
        <v>3069</v>
      </c>
      <c r="L71" s="185">
        <f t="shared" si="18"/>
        <v>0</v>
      </c>
      <c r="M71" s="185">
        <f t="shared" si="18"/>
        <v>0</v>
      </c>
      <c r="N71" s="185">
        <f t="shared" si="18"/>
        <v>0</v>
      </c>
      <c r="O71" s="336">
        <f t="shared" si="18"/>
        <v>29467</v>
      </c>
      <c r="P71" s="184">
        <f t="shared" si="18"/>
        <v>627</v>
      </c>
      <c r="Q71" s="333">
        <f t="shared" si="18"/>
        <v>659</v>
      </c>
      <c r="R71" s="184">
        <f t="shared" si="18"/>
        <v>374</v>
      </c>
      <c r="S71" s="334">
        <f t="shared" si="18"/>
        <v>701</v>
      </c>
      <c r="V71" s="20">
        <v>6</v>
      </c>
      <c r="W71" s="148" t="s">
        <v>105</v>
      </c>
      <c r="X71" s="236">
        <f t="shared" ref="X71:AN71" si="19">C71</f>
        <v>213</v>
      </c>
      <c r="Y71" s="236">
        <f t="shared" si="19"/>
        <v>188</v>
      </c>
      <c r="Z71" s="236">
        <f t="shared" si="19"/>
        <v>42</v>
      </c>
      <c r="AA71" s="236">
        <f t="shared" si="19"/>
        <v>31</v>
      </c>
      <c r="AB71" s="236">
        <f t="shared" si="19"/>
        <v>6</v>
      </c>
      <c r="AC71" s="236">
        <f t="shared" si="19"/>
        <v>22825</v>
      </c>
      <c r="AD71" s="236">
        <f t="shared" si="19"/>
        <v>123</v>
      </c>
      <c r="AE71" s="236">
        <f t="shared" si="19"/>
        <v>3450</v>
      </c>
      <c r="AF71" s="236">
        <f t="shared" si="19"/>
        <v>3069</v>
      </c>
      <c r="AG71" s="236">
        <f t="shared" si="19"/>
        <v>0</v>
      </c>
      <c r="AH71" s="236">
        <f t="shared" si="19"/>
        <v>0</v>
      </c>
      <c r="AI71" s="236">
        <f t="shared" si="19"/>
        <v>0</v>
      </c>
      <c r="AJ71" s="236">
        <f t="shared" si="19"/>
        <v>29467</v>
      </c>
      <c r="AK71" s="236">
        <f t="shared" si="19"/>
        <v>627</v>
      </c>
      <c r="AL71" s="236">
        <f t="shared" si="19"/>
        <v>659</v>
      </c>
      <c r="AM71" s="236">
        <f t="shared" si="19"/>
        <v>374</v>
      </c>
      <c r="AN71" s="237">
        <f t="shared" si="19"/>
        <v>701</v>
      </c>
    </row>
    <row r="72" spans="1:40" s="3" customFormat="1" ht="19" customHeight="1">
      <c r="A72" s="134" t="s">
        <v>106</v>
      </c>
      <c r="B72" s="121" t="s">
        <v>107</v>
      </c>
      <c r="C72" s="299">
        <v>120</v>
      </c>
      <c r="D72" s="294">
        <v>96</v>
      </c>
      <c r="E72" s="299">
        <v>18</v>
      </c>
      <c r="F72" s="294">
        <v>12</v>
      </c>
      <c r="G72" s="300">
        <v>6</v>
      </c>
      <c r="H72" s="233">
        <v>7443</v>
      </c>
      <c r="I72" s="257">
        <v>123</v>
      </c>
      <c r="J72" s="51">
        <v>1829</v>
      </c>
      <c r="K72" s="257">
        <v>1344</v>
      </c>
      <c r="L72" s="51">
        <v>0</v>
      </c>
      <c r="M72" s="257">
        <v>0</v>
      </c>
      <c r="N72" s="51">
        <v>0</v>
      </c>
      <c r="O72" s="239">
        <f>SUM(H72:N72)</f>
        <v>10739</v>
      </c>
      <c r="P72" s="166">
        <v>208</v>
      </c>
      <c r="Q72" s="271">
        <v>231</v>
      </c>
      <c r="R72" s="166">
        <v>312</v>
      </c>
      <c r="S72" s="272">
        <v>477</v>
      </c>
      <c r="V72" s="22" t="s">
        <v>106</v>
      </c>
      <c r="W72" s="18" t="s">
        <v>107</v>
      </c>
    </row>
    <row r="73" spans="1:40" s="3" customFormat="1" ht="19" customHeight="1">
      <c r="A73" s="134" t="s">
        <v>108</v>
      </c>
      <c r="B73" s="121" t="s">
        <v>109</v>
      </c>
      <c r="C73" s="345">
        <v>47</v>
      </c>
      <c r="D73" s="346">
        <v>47</v>
      </c>
      <c r="E73" s="345">
        <v>13</v>
      </c>
      <c r="F73" s="346">
        <v>9</v>
      </c>
      <c r="G73" s="347">
        <v>0</v>
      </c>
      <c r="H73" s="349">
        <v>8470</v>
      </c>
      <c r="I73" s="278">
        <v>0</v>
      </c>
      <c r="J73" s="350">
        <v>1621</v>
      </c>
      <c r="K73" s="278">
        <v>804</v>
      </c>
      <c r="L73" s="350">
        <v>0</v>
      </c>
      <c r="M73" s="278">
        <v>0</v>
      </c>
      <c r="N73" s="350">
        <v>0</v>
      </c>
      <c r="O73" s="239">
        <f>SUM(H73:N73)</f>
        <v>10895</v>
      </c>
      <c r="P73" s="168">
        <v>0</v>
      </c>
      <c r="Q73" s="280">
        <v>0</v>
      </c>
      <c r="R73" s="168">
        <v>35</v>
      </c>
      <c r="S73" s="281">
        <v>115</v>
      </c>
      <c r="V73" s="22" t="s">
        <v>108</v>
      </c>
      <c r="W73" s="18" t="s">
        <v>109</v>
      </c>
    </row>
    <row r="74" spans="1:40" s="13" customFormat="1" ht="19" customHeight="1">
      <c r="A74" s="135" t="s">
        <v>110</v>
      </c>
      <c r="B74" s="121" t="s">
        <v>111</v>
      </c>
      <c r="C74" s="299">
        <v>46</v>
      </c>
      <c r="D74" s="294">
        <v>45</v>
      </c>
      <c r="E74" s="299">
        <v>11</v>
      </c>
      <c r="F74" s="294">
        <v>10</v>
      </c>
      <c r="G74" s="300">
        <v>0</v>
      </c>
      <c r="H74" s="233">
        <v>6912</v>
      </c>
      <c r="I74" s="257">
        <v>0</v>
      </c>
      <c r="J74" s="51">
        <v>0</v>
      </c>
      <c r="K74" s="257">
        <v>921</v>
      </c>
      <c r="L74" s="51">
        <v>0</v>
      </c>
      <c r="M74" s="257">
        <v>0</v>
      </c>
      <c r="N74" s="51">
        <v>0</v>
      </c>
      <c r="O74" s="239">
        <f>SUM(H74:N74)</f>
        <v>7833</v>
      </c>
      <c r="P74" s="175">
        <v>419</v>
      </c>
      <c r="Q74" s="271">
        <v>428</v>
      </c>
      <c r="R74" s="175">
        <v>27</v>
      </c>
      <c r="S74" s="272">
        <v>109</v>
      </c>
      <c r="V74" s="139" t="s">
        <v>110</v>
      </c>
      <c r="W74" s="18" t="s">
        <v>111</v>
      </c>
    </row>
    <row r="75" spans="1:40" s="6" customFormat="1" ht="19" customHeight="1">
      <c r="A75" s="40">
        <v>7</v>
      </c>
      <c r="B75" s="41" t="s">
        <v>112</v>
      </c>
      <c r="C75" s="351">
        <f t="shared" ref="C75:S75" si="20">SUM(C76:C79)</f>
        <v>351</v>
      </c>
      <c r="D75" s="264">
        <f t="shared" si="20"/>
        <v>330</v>
      </c>
      <c r="E75" s="351">
        <f t="shared" si="20"/>
        <v>46</v>
      </c>
      <c r="F75" s="264">
        <f t="shared" si="20"/>
        <v>38</v>
      </c>
      <c r="G75" s="249">
        <f t="shared" si="20"/>
        <v>0</v>
      </c>
      <c r="H75" s="249">
        <f t="shared" si="20"/>
        <v>6714</v>
      </c>
      <c r="I75" s="352">
        <f t="shared" si="20"/>
        <v>0</v>
      </c>
      <c r="J75" s="109">
        <f t="shared" si="20"/>
        <v>1686</v>
      </c>
      <c r="K75" s="352">
        <f t="shared" si="20"/>
        <v>4665</v>
      </c>
      <c r="L75" s="109">
        <f t="shared" si="20"/>
        <v>0</v>
      </c>
      <c r="M75" s="352">
        <f t="shared" si="20"/>
        <v>0</v>
      </c>
      <c r="N75" s="109">
        <f t="shared" si="20"/>
        <v>0</v>
      </c>
      <c r="O75" s="353">
        <f t="shared" si="20"/>
        <v>13065</v>
      </c>
      <c r="P75" s="110">
        <f t="shared" si="20"/>
        <v>4</v>
      </c>
      <c r="Q75" s="354">
        <f t="shared" si="20"/>
        <v>4</v>
      </c>
      <c r="R75" s="110">
        <f t="shared" si="20"/>
        <v>53</v>
      </c>
      <c r="S75" s="355">
        <f t="shared" si="20"/>
        <v>96</v>
      </c>
      <c r="V75" s="190">
        <v>7</v>
      </c>
      <c r="W75" s="148" t="s">
        <v>112</v>
      </c>
      <c r="X75" s="236">
        <f t="shared" ref="X75:AN75" si="21">C75</f>
        <v>351</v>
      </c>
      <c r="Y75" s="236">
        <f t="shared" si="21"/>
        <v>330</v>
      </c>
      <c r="Z75" s="236">
        <f t="shared" si="21"/>
        <v>46</v>
      </c>
      <c r="AA75" s="236">
        <f t="shared" si="21"/>
        <v>38</v>
      </c>
      <c r="AB75" s="236">
        <f t="shared" si="21"/>
        <v>0</v>
      </c>
      <c r="AC75" s="236">
        <f t="shared" si="21"/>
        <v>6714</v>
      </c>
      <c r="AD75" s="236">
        <f t="shared" si="21"/>
        <v>0</v>
      </c>
      <c r="AE75" s="236">
        <f t="shared" si="21"/>
        <v>1686</v>
      </c>
      <c r="AF75" s="236">
        <f t="shared" si="21"/>
        <v>4665</v>
      </c>
      <c r="AG75" s="236">
        <f t="shared" si="21"/>
        <v>0</v>
      </c>
      <c r="AH75" s="236">
        <f t="shared" si="21"/>
        <v>0</v>
      </c>
      <c r="AI75" s="236">
        <f t="shared" si="21"/>
        <v>0</v>
      </c>
      <c r="AJ75" s="236">
        <f t="shared" si="21"/>
        <v>13065</v>
      </c>
      <c r="AK75" s="236">
        <f t="shared" si="21"/>
        <v>4</v>
      </c>
      <c r="AL75" s="236">
        <f t="shared" si="21"/>
        <v>4</v>
      </c>
      <c r="AM75" s="236">
        <f t="shared" si="21"/>
        <v>53</v>
      </c>
      <c r="AN75" s="237">
        <f t="shared" si="21"/>
        <v>96</v>
      </c>
    </row>
    <row r="76" spans="1:40" s="3" customFormat="1" ht="19" customHeight="1">
      <c r="A76" s="134" t="s">
        <v>113</v>
      </c>
      <c r="B76" s="121" t="s">
        <v>416</v>
      </c>
      <c r="C76" s="299">
        <v>105</v>
      </c>
      <c r="D76" s="294">
        <v>95</v>
      </c>
      <c r="E76" s="299">
        <v>12</v>
      </c>
      <c r="F76" s="294">
        <v>10</v>
      </c>
      <c r="G76" s="300">
        <v>0</v>
      </c>
      <c r="H76" s="233">
        <v>1220</v>
      </c>
      <c r="I76" s="257">
        <v>0</v>
      </c>
      <c r="J76" s="51">
        <v>557</v>
      </c>
      <c r="K76" s="257">
        <v>1291</v>
      </c>
      <c r="L76" s="51">
        <v>0</v>
      </c>
      <c r="M76" s="257">
        <v>0</v>
      </c>
      <c r="N76" s="51">
        <v>0</v>
      </c>
      <c r="O76" s="239">
        <f>SUM(H76:N76)</f>
        <v>3068</v>
      </c>
      <c r="P76" s="175">
        <v>0</v>
      </c>
      <c r="Q76" s="271">
        <v>0</v>
      </c>
      <c r="R76" s="175">
        <v>40</v>
      </c>
      <c r="S76" s="272">
        <v>63</v>
      </c>
      <c r="V76" s="22" t="s">
        <v>113</v>
      </c>
      <c r="W76" s="18" t="s">
        <v>416</v>
      </c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167"/>
    </row>
    <row r="77" spans="1:40" s="3" customFormat="1" ht="19" customHeight="1">
      <c r="A77" s="134" t="s">
        <v>114</v>
      </c>
      <c r="B77" s="121" t="s">
        <v>415</v>
      </c>
      <c r="C77" s="299">
        <v>90</v>
      </c>
      <c r="D77" s="294">
        <v>87</v>
      </c>
      <c r="E77" s="299">
        <v>12</v>
      </c>
      <c r="F77" s="294">
        <v>10</v>
      </c>
      <c r="G77" s="300">
        <v>0</v>
      </c>
      <c r="H77" s="233">
        <v>2313</v>
      </c>
      <c r="I77" s="257">
        <v>0</v>
      </c>
      <c r="J77" s="51">
        <v>440</v>
      </c>
      <c r="K77" s="257">
        <v>1606</v>
      </c>
      <c r="L77" s="51">
        <v>0</v>
      </c>
      <c r="M77" s="257">
        <v>0</v>
      </c>
      <c r="N77" s="51">
        <v>0</v>
      </c>
      <c r="O77" s="239">
        <f>SUM(H77:N77)</f>
        <v>4359</v>
      </c>
      <c r="P77" s="175">
        <v>4</v>
      </c>
      <c r="Q77" s="271">
        <v>4</v>
      </c>
      <c r="R77" s="175">
        <v>0</v>
      </c>
      <c r="S77" s="272">
        <v>0</v>
      </c>
      <c r="V77" s="22" t="s">
        <v>114</v>
      </c>
      <c r="W77" s="18" t="s">
        <v>415</v>
      </c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167"/>
    </row>
    <row r="78" spans="1:40" s="3" customFormat="1" ht="19" customHeight="1">
      <c r="A78" s="134" t="s">
        <v>115</v>
      </c>
      <c r="B78" s="121" t="s">
        <v>414</v>
      </c>
      <c r="C78" s="299">
        <v>85</v>
      </c>
      <c r="D78" s="294">
        <v>80</v>
      </c>
      <c r="E78" s="299">
        <v>11</v>
      </c>
      <c r="F78" s="294">
        <v>9</v>
      </c>
      <c r="G78" s="300">
        <v>0</v>
      </c>
      <c r="H78" s="233">
        <v>1308</v>
      </c>
      <c r="I78" s="257">
        <v>0</v>
      </c>
      <c r="J78" s="51">
        <v>224</v>
      </c>
      <c r="K78" s="257">
        <v>843</v>
      </c>
      <c r="L78" s="51">
        <v>0</v>
      </c>
      <c r="M78" s="257">
        <v>0</v>
      </c>
      <c r="N78" s="51">
        <v>0</v>
      </c>
      <c r="O78" s="239">
        <f>SUM(H78:N78)</f>
        <v>2375</v>
      </c>
      <c r="P78" s="175">
        <v>0</v>
      </c>
      <c r="Q78" s="271">
        <v>0</v>
      </c>
      <c r="R78" s="175">
        <v>0</v>
      </c>
      <c r="S78" s="272">
        <v>0</v>
      </c>
      <c r="V78" s="22" t="s">
        <v>115</v>
      </c>
      <c r="W78" s="18" t="s">
        <v>414</v>
      </c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167"/>
    </row>
    <row r="79" spans="1:40" s="13" customFormat="1" ht="19" customHeight="1">
      <c r="A79" s="135" t="s">
        <v>116</v>
      </c>
      <c r="B79" s="121" t="s">
        <v>413</v>
      </c>
      <c r="C79" s="299">
        <v>71</v>
      </c>
      <c r="D79" s="294">
        <v>68</v>
      </c>
      <c r="E79" s="299">
        <v>11</v>
      </c>
      <c r="F79" s="294">
        <v>9</v>
      </c>
      <c r="G79" s="300">
        <v>0</v>
      </c>
      <c r="H79" s="233">
        <v>1873</v>
      </c>
      <c r="I79" s="257">
        <v>0</v>
      </c>
      <c r="J79" s="51">
        <v>465</v>
      </c>
      <c r="K79" s="257">
        <v>925</v>
      </c>
      <c r="L79" s="51">
        <v>0</v>
      </c>
      <c r="M79" s="257">
        <v>0</v>
      </c>
      <c r="N79" s="51">
        <v>0</v>
      </c>
      <c r="O79" s="239">
        <f>SUM(H79:N79)</f>
        <v>3263</v>
      </c>
      <c r="P79" s="175">
        <v>0</v>
      </c>
      <c r="Q79" s="271">
        <v>0</v>
      </c>
      <c r="R79" s="175">
        <v>13</v>
      </c>
      <c r="S79" s="272">
        <v>33</v>
      </c>
      <c r="V79" s="139" t="s">
        <v>116</v>
      </c>
      <c r="W79" s="18" t="s">
        <v>413</v>
      </c>
      <c r="X79" s="356"/>
      <c r="Y79" s="356"/>
      <c r="Z79" s="356"/>
      <c r="AA79" s="356"/>
      <c r="AB79" s="356"/>
      <c r="AC79" s="356"/>
      <c r="AD79" s="356"/>
      <c r="AE79" s="356"/>
      <c r="AF79" s="356"/>
      <c r="AG79" s="356"/>
      <c r="AH79" s="356"/>
      <c r="AI79" s="356"/>
      <c r="AJ79" s="356"/>
      <c r="AK79" s="356"/>
      <c r="AL79" s="356"/>
      <c r="AM79" s="356"/>
      <c r="AN79" s="357"/>
    </row>
    <row r="80" spans="1:40" s="6" customFormat="1" ht="19" customHeight="1">
      <c r="A80" s="40">
        <v>8</v>
      </c>
      <c r="B80" s="41" t="s">
        <v>117</v>
      </c>
      <c r="C80" s="351">
        <f t="shared" ref="C80:S80" si="22">SUM(C81:C89)</f>
        <v>1018</v>
      </c>
      <c r="D80" s="264">
        <f t="shared" si="22"/>
        <v>958</v>
      </c>
      <c r="E80" s="351">
        <f t="shared" si="22"/>
        <v>97</v>
      </c>
      <c r="F80" s="264">
        <f t="shared" si="22"/>
        <v>78</v>
      </c>
      <c r="G80" s="249">
        <f t="shared" si="22"/>
        <v>0</v>
      </c>
      <c r="H80" s="249">
        <f t="shared" si="22"/>
        <v>34275</v>
      </c>
      <c r="I80" s="352">
        <f t="shared" si="22"/>
        <v>99</v>
      </c>
      <c r="J80" s="109">
        <f t="shared" si="22"/>
        <v>625</v>
      </c>
      <c r="K80" s="352">
        <f t="shared" si="22"/>
        <v>20440</v>
      </c>
      <c r="L80" s="109">
        <f t="shared" si="22"/>
        <v>0</v>
      </c>
      <c r="M80" s="352">
        <f t="shared" si="22"/>
        <v>0</v>
      </c>
      <c r="N80" s="109">
        <f t="shared" si="22"/>
        <v>0</v>
      </c>
      <c r="O80" s="353">
        <f t="shared" si="22"/>
        <v>55439</v>
      </c>
      <c r="P80" s="110">
        <f t="shared" si="22"/>
        <v>2693</v>
      </c>
      <c r="Q80" s="354">
        <f t="shared" si="22"/>
        <v>6420</v>
      </c>
      <c r="R80" s="110">
        <f t="shared" si="22"/>
        <v>1162</v>
      </c>
      <c r="S80" s="355">
        <f t="shared" si="22"/>
        <v>3390</v>
      </c>
      <c r="V80" s="190">
        <v>8</v>
      </c>
      <c r="W80" s="148" t="s">
        <v>117</v>
      </c>
      <c r="X80" s="236">
        <f t="shared" ref="X80:AN80" si="23">C80</f>
        <v>1018</v>
      </c>
      <c r="Y80" s="236">
        <f t="shared" si="23"/>
        <v>958</v>
      </c>
      <c r="Z80" s="236">
        <f t="shared" si="23"/>
        <v>97</v>
      </c>
      <c r="AA80" s="236">
        <f t="shared" si="23"/>
        <v>78</v>
      </c>
      <c r="AB80" s="236">
        <f t="shared" si="23"/>
        <v>0</v>
      </c>
      <c r="AC80" s="236">
        <f t="shared" si="23"/>
        <v>34275</v>
      </c>
      <c r="AD80" s="236">
        <f t="shared" si="23"/>
        <v>99</v>
      </c>
      <c r="AE80" s="236">
        <f t="shared" si="23"/>
        <v>625</v>
      </c>
      <c r="AF80" s="236">
        <f t="shared" si="23"/>
        <v>20440</v>
      </c>
      <c r="AG80" s="236">
        <f t="shared" si="23"/>
        <v>0</v>
      </c>
      <c r="AH80" s="236">
        <f t="shared" si="23"/>
        <v>0</v>
      </c>
      <c r="AI80" s="236">
        <f t="shared" si="23"/>
        <v>0</v>
      </c>
      <c r="AJ80" s="236">
        <f t="shared" si="23"/>
        <v>55439</v>
      </c>
      <c r="AK80" s="236">
        <f t="shared" si="23"/>
        <v>2693</v>
      </c>
      <c r="AL80" s="236">
        <f t="shared" si="23"/>
        <v>6420</v>
      </c>
      <c r="AM80" s="236">
        <f t="shared" si="23"/>
        <v>1162</v>
      </c>
      <c r="AN80" s="237">
        <f t="shared" si="23"/>
        <v>3390</v>
      </c>
    </row>
    <row r="81" spans="1:44" s="3" customFormat="1" ht="19" customHeight="1">
      <c r="A81" s="134" t="s">
        <v>118</v>
      </c>
      <c r="B81" s="121" t="s">
        <v>107</v>
      </c>
      <c r="C81" s="132">
        <v>428</v>
      </c>
      <c r="D81" s="294">
        <v>381</v>
      </c>
      <c r="E81" s="299">
        <v>35</v>
      </c>
      <c r="F81" s="294">
        <v>28</v>
      </c>
      <c r="G81" s="300">
        <v>0</v>
      </c>
      <c r="H81" s="233">
        <v>15179</v>
      </c>
      <c r="I81" s="257">
        <v>0</v>
      </c>
      <c r="J81" s="51">
        <v>486</v>
      </c>
      <c r="K81" s="257">
        <v>11592</v>
      </c>
      <c r="L81" s="51">
        <v>0</v>
      </c>
      <c r="M81" s="51">
        <v>0</v>
      </c>
      <c r="N81" s="51">
        <v>0</v>
      </c>
      <c r="O81" s="239">
        <f t="shared" ref="O81:O89" si="24">SUM(H81:N81)</f>
        <v>27257</v>
      </c>
      <c r="P81" s="175">
        <v>2693</v>
      </c>
      <c r="Q81" s="271">
        <v>6420</v>
      </c>
      <c r="R81" s="175">
        <v>1162</v>
      </c>
      <c r="S81" s="272">
        <v>3390</v>
      </c>
      <c r="V81" s="22" t="s">
        <v>118</v>
      </c>
      <c r="W81" s="18" t="s">
        <v>107</v>
      </c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167"/>
    </row>
    <row r="82" spans="1:44" s="3" customFormat="1" ht="19" customHeight="1">
      <c r="A82" s="134" t="s">
        <v>119</v>
      </c>
      <c r="B82" s="121" t="s">
        <v>120</v>
      </c>
      <c r="C82" s="132">
        <v>104</v>
      </c>
      <c r="D82" s="294">
        <v>104</v>
      </c>
      <c r="E82" s="299">
        <v>15</v>
      </c>
      <c r="F82" s="294">
        <v>12</v>
      </c>
      <c r="G82" s="300">
        <v>0</v>
      </c>
      <c r="H82" s="233">
        <v>4146</v>
      </c>
      <c r="I82" s="257">
        <v>99</v>
      </c>
      <c r="J82" s="51">
        <v>30</v>
      </c>
      <c r="K82" s="257">
        <v>1507</v>
      </c>
      <c r="L82" s="51">
        <v>0</v>
      </c>
      <c r="M82" s="51">
        <v>0</v>
      </c>
      <c r="N82" s="51">
        <v>0</v>
      </c>
      <c r="O82" s="239">
        <f t="shared" si="24"/>
        <v>5782</v>
      </c>
      <c r="P82" s="175">
        <v>0</v>
      </c>
      <c r="Q82" s="358">
        <v>0</v>
      </c>
      <c r="R82" s="175">
        <v>0</v>
      </c>
      <c r="S82" s="272">
        <v>0</v>
      </c>
      <c r="V82" s="22" t="s">
        <v>119</v>
      </c>
      <c r="W82" s="18" t="s">
        <v>120</v>
      </c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167"/>
    </row>
    <row r="83" spans="1:44" s="3" customFormat="1" ht="19" customHeight="1">
      <c r="A83" s="134" t="s">
        <v>121</v>
      </c>
      <c r="B83" s="121" t="s">
        <v>122</v>
      </c>
      <c r="C83" s="132">
        <v>93</v>
      </c>
      <c r="D83" s="294">
        <v>93</v>
      </c>
      <c r="E83" s="299">
        <v>8</v>
      </c>
      <c r="F83" s="294">
        <v>8</v>
      </c>
      <c r="G83" s="300">
        <v>0</v>
      </c>
      <c r="H83" s="233">
        <v>2249</v>
      </c>
      <c r="I83" s="257">
        <v>0</v>
      </c>
      <c r="J83" s="51">
        <v>65</v>
      </c>
      <c r="K83" s="257">
        <v>987</v>
      </c>
      <c r="L83" s="51">
        <v>0</v>
      </c>
      <c r="M83" s="51">
        <v>0</v>
      </c>
      <c r="N83" s="51">
        <v>0</v>
      </c>
      <c r="O83" s="239">
        <f t="shared" si="24"/>
        <v>3301</v>
      </c>
      <c r="P83" s="175">
        <v>0</v>
      </c>
      <c r="Q83" s="358">
        <v>0</v>
      </c>
      <c r="R83" s="175">
        <v>0</v>
      </c>
      <c r="S83" s="272">
        <v>0</v>
      </c>
      <c r="V83" s="22" t="s">
        <v>121</v>
      </c>
      <c r="W83" s="18" t="s">
        <v>122</v>
      </c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167"/>
    </row>
    <row r="84" spans="1:44" s="3" customFormat="1" ht="19" customHeight="1">
      <c r="A84" s="134" t="s">
        <v>123</v>
      </c>
      <c r="B84" s="121" t="s">
        <v>124</v>
      </c>
      <c r="C84" s="132">
        <v>122</v>
      </c>
      <c r="D84" s="294">
        <v>120</v>
      </c>
      <c r="E84" s="299">
        <v>14</v>
      </c>
      <c r="F84" s="294">
        <v>11</v>
      </c>
      <c r="G84" s="300">
        <v>0</v>
      </c>
      <c r="H84" s="233">
        <v>2972</v>
      </c>
      <c r="I84" s="257">
        <v>0</v>
      </c>
      <c r="J84" s="51">
        <v>11</v>
      </c>
      <c r="K84" s="257">
        <v>981</v>
      </c>
      <c r="L84" s="51">
        <v>0</v>
      </c>
      <c r="M84" s="51">
        <v>0</v>
      </c>
      <c r="N84" s="51">
        <v>0</v>
      </c>
      <c r="O84" s="239">
        <f t="shared" si="24"/>
        <v>3964</v>
      </c>
      <c r="P84" s="175">
        <v>0</v>
      </c>
      <c r="Q84" s="358">
        <v>0</v>
      </c>
      <c r="R84" s="175">
        <v>0</v>
      </c>
      <c r="S84" s="272">
        <v>0</v>
      </c>
      <c r="V84" s="22" t="s">
        <v>123</v>
      </c>
      <c r="W84" s="18" t="s">
        <v>124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167"/>
    </row>
    <row r="85" spans="1:44" s="3" customFormat="1" ht="19" customHeight="1">
      <c r="A85" s="134" t="s">
        <v>125</v>
      </c>
      <c r="B85" s="121" t="s">
        <v>126</v>
      </c>
      <c r="C85" s="132">
        <v>151</v>
      </c>
      <c r="D85" s="294">
        <v>148</v>
      </c>
      <c r="E85" s="299">
        <v>13</v>
      </c>
      <c r="F85" s="294">
        <v>11</v>
      </c>
      <c r="G85" s="300">
        <v>0</v>
      </c>
      <c r="H85" s="233">
        <v>3769</v>
      </c>
      <c r="I85" s="257">
        <v>0</v>
      </c>
      <c r="J85" s="51">
        <v>33</v>
      </c>
      <c r="K85" s="257">
        <v>1965</v>
      </c>
      <c r="L85" s="51">
        <v>0</v>
      </c>
      <c r="M85" s="51">
        <v>0</v>
      </c>
      <c r="N85" s="51">
        <v>0</v>
      </c>
      <c r="O85" s="239">
        <f t="shared" si="24"/>
        <v>5767</v>
      </c>
      <c r="P85" s="175">
        <v>0</v>
      </c>
      <c r="Q85" s="358">
        <v>0</v>
      </c>
      <c r="R85" s="175">
        <v>0</v>
      </c>
      <c r="S85" s="272">
        <v>0</v>
      </c>
      <c r="V85" s="22" t="s">
        <v>125</v>
      </c>
      <c r="W85" s="18" t="s">
        <v>126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167"/>
    </row>
    <row r="86" spans="1:44" s="3" customFormat="1" ht="19" customHeight="1">
      <c r="A86" s="134" t="s">
        <v>127</v>
      </c>
      <c r="B86" s="121" t="s">
        <v>403</v>
      </c>
      <c r="C86" s="132">
        <v>120</v>
      </c>
      <c r="D86" s="294">
        <v>112</v>
      </c>
      <c r="E86" s="299">
        <v>12</v>
      </c>
      <c r="F86" s="294">
        <v>8</v>
      </c>
      <c r="G86" s="300">
        <v>0</v>
      </c>
      <c r="H86" s="233">
        <v>5960</v>
      </c>
      <c r="I86" s="257">
        <v>0</v>
      </c>
      <c r="J86" s="51">
        <v>0</v>
      </c>
      <c r="K86" s="257">
        <v>1135</v>
      </c>
      <c r="L86" s="51">
        <v>0</v>
      </c>
      <c r="M86" s="51">
        <v>0</v>
      </c>
      <c r="N86" s="51">
        <v>0</v>
      </c>
      <c r="O86" s="239">
        <f t="shared" si="24"/>
        <v>7095</v>
      </c>
      <c r="P86" s="175">
        <v>0</v>
      </c>
      <c r="Q86" s="358">
        <v>0</v>
      </c>
      <c r="R86" s="175">
        <v>0</v>
      </c>
      <c r="S86" s="272">
        <v>0</v>
      </c>
      <c r="V86" s="22" t="s">
        <v>127</v>
      </c>
      <c r="W86" s="18" t="s">
        <v>403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167"/>
    </row>
    <row r="87" spans="1:44" s="3" customFormat="1" ht="19" customHeight="1">
      <c r="A87" s="134" t="s">
        <v>128</v>
      </c>
      <c r="B87" s="121" t="s">
        <v>129</v>
      </c>
      <c r="C87" s="299">
        <v>0</v>
      </c>
      <c r="D87" s="294">
        <v>0</v>
      </c>
      <c r="E87" s="299">
        <v>0</v>
      </c>
      <c r="F87" s="294">
        <v>0</v>
      </c>
      <c r="G87" s="300">
        <v>0</v>
      </c>
      <c r="H87" s="233">
        <v>0</v>
      </c>
      <c r="I87" s="257">
        <v>0</v>
      </c>
      <c r="J87" s="51">
        <v>0</v>
      </c>
      <c r="K87" s="257">
        <v>955</v>
      </c>
      <c r="L87" s="51">
        <v>0</v>
      </c>
      <c r="M87" s="51">
        <v>0</v>
      </c>
      <c r="N87" s="51">
        <v>0</v>
      </c>
      <c r="O87" s="239">
        <f t="shared" si="24"/>
        <v>955</v>
      </c>
      <c r="P87" s="175">
        <v>0</v>
      </c>
      <c r="Q87" s="358">
        <v>0</v>
      </c>
      <c r="R87" s="175">
        <v>0</v>
      </c>
      <c r="S87" s="272">
        <v>0</v>
      </c>
      <c r="V87" s="22" t="s">
        <v>128</v>
      </c>
      <c r="W87" s="18" t="s">
        <v>129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167"/>
    </row>
    <row r="88" spans="1:44" s="13" customFormat="1" ht="19" customHeight="1">
      <c r="A88" s="134" t="s">
        <v>130</v>
      </c>
      <c r="B88" s="121" t="s">
        <v>131</v>
      </c>
      <c r="C88" s="299">
        <v>0</v>
      </c>
      <c r="D88" s="294">
        <v>0</v>
      </c>
      <c r="E88" s="299">
        <v>0</v>
      </c>
      <c r="F88" s="294">
        <v>0</v>
      </c>
      <c r="G88" s="300">
        <v>0</v>
      </c>
      <c r="H88" s="233">
        <v>0</v>
      </c>
      <c r="I88" s="257">
        <v>0</v>
      </c>
      <c r="J88" s="51">
        <v>0</v>
      </c>
      <c r="K88" s="257">
        <v>801</v>
      </c>
      <c r="L88" s="51">
        <v>0</v>
      </c>
      <c r="M88" s="51">
        <v>0</v>
      </c>
      <c r="N88" s="51">
        <v>0</v>
      </c>
      <c r="O88" s="239">
        <f t="shared" si="24"/>
        <v>801</v>
      </c>
      <c r="P88" s="175">
        <v>0</v>
      </c>
      <c r="Q88" s="358">
        <v>0</v>
      </c>
      <c r="R88" s="175">
        <v>0</v>
      </c>
      <c r="S88" s="272">
        <v>0</v>
      </c>
      <c r="V88" s="22" t="s">
        <v>130</v>
      </c>
      <c r="W88" s="18" t="s">
        <v>131</v>
      </c>
      <c r="X88" s="356"/>
      <c r="Y88" s="356"/>
      <c r="Z88" s="356"/>
      <c r="AA88" s="356"/>
      <c r="AB88" s="356"/>
      <c r="AC88" s="356"/>
      <c r="AD88" s="356"/>
      <c r="AE88" s="356"/>
      <c r="AF88" s="356"/>
      <c r="AG88" s="356"/>
      <c r="AH88" s="356"/>
      <c r="AI88" s="356"/>
      <c r="AJ88" s="356"/>
      <c r="AK88" s="356"/>
      <c r="AL88" s="356"/>
      <c r="AM88" s="356"/>
      <c r="AN88" s="357"/>
    </row>
    <row r="89" spans="1:44" s="13" customFormat="1" ht="19" customHeight="1">
      <c r="A89" s="134" t="s">
        <v>132</v>
      </c>
      <c r="B89" s="121" t="s">
        <v>133</v>
      </c>
      <c r="C89" s="299">
        <v>0</v>
      </c>
      <c r="D89" s="294">
        <v>0</v>
      </c>
      <c r="E89" s="299">
        <v>0</v>
      </c>
      <c r="F89" s="294">
        <v>0</v>
      </c>
      <c r="G89" s="300">
        <v>0</v>
      </c>
      <c r="H89" s="233">
        <v>0</v>
      </c>
      <c r="I89" s="257">
        <v>0</v>
      </c>
      <c r="J89" s="51">
        <v>0</v>
      </c>
      <c r="K89" s="257">
        <v>517</v>
      </c>
      <c r="L89" s="51">
        <v>0</v>
      </c>
      <c r="M89" s="51">
        <v>0</v>
      </c>
      <c r="N89" s="51">
        <v>0</v>
      </c>
      <c r="O89" s="239">
        <f t="shared" si="24"/>
        <v>517</v>
      </c>
      <c r="P89" s="175">
        <v>0</v>
      </c>
      <c r="Q89" s="358">
        <v>0</v>
      </c>
      <c r="R89" s="175">
        <v>0</v>
      </c>
      <c r="S89" s="272">
        <v>0</v>
      </c>
      <c r="V89" s="22" t="s">
        <v>132</v>
      </c>
      <c r="W89" s="18" t="s">
        <v>133</v>
      </c>
      <c r="X89" s="356"/>
      <c r="Y89" s="356"/>
      <c r="Z89" s="356"/>
      <c r="AA89" s="356"/>
      <c r="AB89" s="356"/>
      <c r="AC89" s="356"/>
      <c r="AD89" s="356"/>
      <c r="AE89" s="356"/>
      <c r="AF89" s="356"/>
      <c r="AG89" s="356"/>
      <c r="AH89" s="356"/>
      <c r="AI89" s="356"/>
      <c r="AJ89" s="356"/>
      <c r="AK89" s="356"/>
      <c r="AL89" s="356"/>
      <c r="AM89" s="356"/>
      <c r="AN89" s="357"/>
    </row>
    <row r="90" spans="1:44" s="13" customFormat="1" ht="19" customHeight="1">
      <c r="A90" s="133">
        <v>9</v>
      </c>
      <c r="B90" s="41" t="s">
        <v>461</v>
      </c>
      <c r="C90" s="359">
        <f t="shared" ref="C90:S90" si="25">SUM(C91:C94)</f>
        <v>560</v>
      </c>
      <c r="D90" s="264">
        <f t="shared" si="25"/>
        <v>429</v>
      </c>
      <c r="E90" s="359">
        <f t="shared" si="25"/>
        <v>79</v>
      </c>
      <c r="F90" s="264">
        <f t="shared" si="25"/>
        <v>70</v>
      </c>
      <c r="G90" s="110">
        <f t="shared" si="25"/>
        <v>0</v>
      </c>
      <c r="H90" s="110">
        <f t="shared" si="25"/>
        <v>22127</v>
      </c>
      <c r="I90" s="360">
        <f t="shared" si="25"/>
        <v>1175</v>
      </c>
      <c r="J90" s="109">
        <f t="shared" si="25"/>
        <v>3542</v>
      </c>
      <c r="K90" s="360">
        <f t="shared" si="25"/>
        <v>5081</v>
      </c>
      <c r="L90" s="109">
        <f t="shared" si="25"/>
        <v>0</v>
      </c>
      <c r="M90" s="360">
        <f t="shared" si="25"/>
        <v>713</v>
      </c>
      <c r="N90" s="109">
        <f t="shared" si="25"/>
        <v>117</v>
      </c>
      <c r="O90" s="361">
        <f t="shared" si="25"/>
        <v>32755</v>
      </c>
      <c r="P90" s="110">
        <f t="shared" si="25"/>
        <v>1094</v>
      </c>
      <c r="Q90" s="354">
        <f t="shared" si="25"/>
        <v>1094</v>
      </c>
      <c r="R90" s="110">
        <f t="shared" si="25"/>
        <v>107</v>
      </c>
      <c r="S90" s="355">
        <f t="shared" si="25"/>
        <v>434</v>
      </c>
      <c r="V90" s="20">
        <v>9</v>
      </c>
      <c r="W90" s="148" t="s">
        <v>461</v>
      </c>
      <c r="X90" s="236">
        <f t="shared" ref="X90:AN90" si="26">C90</f>
        <v>560</v>
      </c>
      <c r="Y90" s="236">
        <f t="shared" si="26"/>
        <v>429</v>
      </c>
      <c r="Z90" s="236">
        <f t="shared" si="26"/>
        <v>79</v>
      </c>
      <c r="AA90" s="236">
        <f t="shared" si="26"/>
        <v>70</v>
      </c>
      <c r="AB90" s="236">
        <f t="shared" si="26"/>
        <v>0</v>
      </c>
      <c r="AC90" s="236">
        <f t="shared" si="26"/>
        <v>22127</v>
      </c>
      <c r="AD90" s="236">
        <f t="shared" si="26"/>
        <v>1175</v>
      </c>
      <c r="AE90" s="236">
        <f t="shared" si="26"/>
        <v>3542</v>
      </c>
      <c r="AF90" s="236">
        <f t="shared" si="26"/>
        <v>5081</v>
      </c>
      <c r="AG90" s="236">
        <f t="shared" si="26"/>
        <v>0</v>
      </c>
      <c r="AH90" s="236">
        <f t="shared" si="26"/>
        <v>713</v>
      </c>
      <c r="AI90" s="236">
        <f t="shared" si="26"/>
        <v>117</v>
      </c>
      <c r="AJ90" s="236">
        <f t="shared" si="26"/>
        <v>32755</v>
      </c>
      <c r="AK90" s="236">
        <f t="shared" si="26"/>
        <v>1094</v>
      </c>
      <c r="AL90" s="236">
        <f t="shared" si="26"/>
        <v>1094</v>
      </c>
      <c r="AM90" s="236">
        <f t="shared" si="26"/>
        <v>107</v>
      </c>
      <c r="AN90" s="237">
        <f t="shared" si="26"/>
        <v>434</v>
      </c>
    </row>
    <row r="91" spans="1:44" s="6" customFormat="1" ht="19" customHeight="1">
      <c r="A91" s="134" t="s">
        <v>134</v>
      </c>
      <c r="B91" s="121" t="s">
        <v>462</v>
      </c>
      <c r="C91" s="362">
        <v>243</v>
      </c>
      <c r="D91" s="363">
        <v>123</v>
      </c>
      <c r="E91" s="362">
        <v>28</v>
      </c>
      <c r="F91" s="363">
        <v>22</v>
      </c>
      <c r="G91" s="364" t="s">
        <v>511</v>
      </c>
      <c r="H91" s="175">
        <v>5719</v>
      </c>
      <c r="I91" s="365">
        <v>326</v>
      </c>
      <c r="J91" s="47">
        <v>0</v>
      </c>
      <c r="K91" s="365">
        <v>0</v>
      </c>
      <c r="L91" s="47">
        <v>0</v>
      </c>
      <c r="M91" s="365">
        <v>713</v>
      </c>
      <c r="N91" s="47">
        <v>117</v>
      </c>
      <c r="O91" s="366">
        <f>SUM(H91:N91)</f>
        <v>6875</v>
      </c>
      <c r="P91" s="175">
        <v>1094</v>
      </c>
      <c r="Q91" s="271">
        <v>1094</v>
      </c>
      <c r="R91" s="175">
        <v>107</v>
      </c>
      <c r="S91" s="272">
        <v>434</v>
      </c>
      <c r="V91" s="22" t="s">
        <v>134</v>
      </c>
      <c r="W91" s="18" t="s">
        <v>462</v>
      </c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0"/>
      <c r="AN91" s="241"/>
    </row>
    <row r="92" spans="1:44" s="3" customFormat="1" ht="19" customHeight="1">
      <c r="A92" s="134" t="s">
        <v>135</v>
      </c>
      <c r="B92" s="121" t="s">
        <v>463</v>
      </c>
      <c r="C92" s="362">
        <v>103</v>
      </c>
      <c r="D92" s="363">
        <v>99</v>
      </c>
      <c r="E92" s="362">
        <v>22</v>
      </c>
      <c r="F92" s="363">
        <v>20</v>
      </c>
      <c r="G92" s="364" t="s">
        <v>511</v>
      </c>
      <c r="H92" s="175">
        <v>5684</v>
      </c>
      <c r="I92" s="365">
        <v>373</v>
      </c>
      <c r="J92" s="47">
        <v>2751</v>
      </c>
      <c r="K92" s="365">
        <v>924</v>
      </c>
      <c r="L92" s="47">
        <v>0</v>
      </c>
      <c r="M92" s="365">
        <v>0</v>
      </c>
      <c r="N92" s="47">
        <v>0</v>
      </c>
      <c r="O92" s="366">
        <f>SUM(H92:N92)</f>
        <v>9732</v>
      </c>
      <c r="P92" s="556" t="s">
        <v>514</v>
      </c>
      <c r="Q92" s="557"/>
      <c r="R92" s="556" t="s">
        <v>514</v>
      </c>
      <c r="S92" s="558"/>
      <c r="V92" s="22" t="s">
        <v>135</v>
      </c>
      <c r="W92" s="18" t="s">
        <v>463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167"/>
    </row>
    <row r="93" spans="1:44" s="3" customFormat="1" ht="19" customHeight="1">
      <c r="A93" s="134" t="s">
        <v>136</v>
      </c>
      <c r="B93" s="121" t="s">
        <v>464</v>
      </c>
      <c r="C93" s="362">
        <v>104</v>
      </c>
      <c r="D93" s="363">
        <v>101</v>
      </c>
      <c r="E93" s="362">
        <v>15</v>
      </c>
      <c r="F93" s="363">
        <v>15</v>
      </c>
      <c r="G93" s="364" t="s">
        <v>511</v>
      </c>
      <c r="H93" s="175">
        <v>5876</v>
      </c>
      <c r="I93" s="365">
        <v>476</v>
      </c>
      <c r="J93" s="47">
        <v>5</v>
      </c>
      <c r="K93" s="365">
        <v>811</v>
      </c>
      <c r="L93" s="47">
        <v>0</v>
      </c>
      <c r="M93" s="365">
        <v>0</v>
      </c>
      <c r="N93" s="47">
        <v>0</v>
      </c>
      <c r="O93" s="366">
        <f>SUM(H93:N93)</f>
        <v>7168</v>
      </c>
      <c r="P93" s="556" t="s">
        <v>514</v>
      </c>
      <c r="Q93" s="557"/>
      <c r="R93" s="556" t="s">
        <v>514</v>
      </c>
      <c r="S93" s="558"/>
      <c r="V93" s="22" t="s">
        <v>136</v>
      </c>
      <c r="W93" s="18" t="s">
        <v>464</v>
      </c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167"/>
    </row>
    <row r="94" spans="1:44" s="3" customFormat="1" ht="19" customHeight="1">
      <c r="A94" s="134" t="s">
        <v>137</v>
      </c>
      <c r="B94" s="121" t="s">
        <v>465</v>
      </c>
      <c r="C94" s="362">
        <v>110</v>
      </c>
      <c r="D94" s="363">
        <v>106</v>
      </c>
      <c r="E94" s="362">
        <v>14</v>
      </c>
      <c r="F94" s="363">
        <v>13</v>
      </c>
      <c r="G94" s="364" t="s">
        <v>511</v>
      </c>
      <c r="H94" s="175">
        <v>4848</v>
      </c>
      <c r="I94" s="365">
        <v>0</v>
      </c>
      <c r="J94" s="47">
        <v>786</v>
      </c>
      <c r="K94" s="365">
        <v>3346</v>
      </c>
      <c r="L94" s="47">
        <v>0</v>
      </c>
      <c r="M94" s="365">
        <v>0</v>
      </c>
      <c r="N94" s="47">
        <v>0</v>
      </c>
      <c r="O94" s="366">
        <f>SUM(H94:N94)</f>
        <v>8980</v>
      </c>
      <c r="P94" s="556" t="s">
        <v>514</v>
      </c>
      <c r="Q94" s="557"/>
      <c r="R94" s="556" t="s">
        <v>514</v>
      </c>
      <c r="S94" s="558"/>
      <c r="V94" s="22" t="s">
        <v>137</v>
      </c>
      <c r="W94" s="18" t="s">
        <v>465</v>
      </c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167"/>
    </row>
    <row r="95" spans="1:44" s="13" customFormat="1" ht="19" customHeight="1">
      <c r="A95" s="133" t="s">
        <v>138</v>
      </c>
      <c r="B95" s="41" t="s">
        <v>139</v>
      </c>
      <c r="C95" s="367">
        <f t="shared" ref="C95:S95" si="27">SUM(C96:C97)</f>
        <v>132</v>
      </c>
      <c r="D95" s="264">
        <f t="shared" si="27"/>
        <v>128</v>
      </c>
      <c r="E95" s="367">
        <f t="shared" si="27"/>
        <v>18</v>
      </c>
      <c r="F95" s="264">
        <f t="shared" si="27"/>
        <v>18</v>
      </c>
      <c r="G95" s="368">
        <f t="shared" si="27"/>
        <v>0</v>
      </c>
      <c r="H95" s="368">
        <f t="shared" si="27"/>
        <v>3672</v>
      </c>
      <c r="I95" s="369">
        <f t="shared" si="27"/>
        <v>391</v>
      </c>
      <c r="J95" s="109">
        <f t="shared" si="27"/>
        <v>0</v>
      </c>
      <c r="K95" s="369">
        <f t="shared" si="27"/>
        <v>0</v>
      </c>
      <c r="L95" s="109">
        <f t="shared" si="27"/>
        <v>0</v>
      </c>
      <c r="M95" s="369">
        <f t="shared" si="27"/>
        <v>0</v>
      </c>
      <c r="N95" s="109">
        <f t="shared" si="27"/>
        <v>0</v>
      </c>
      <c r="O95" s="370">
        <f t="shared" si="27"/>
        <v>4063</v>
      </c>
      <c r="P95" s="110">
        <f t="shared" si="27"/>
        <v>651</v>
      </c>
      <c r="Q95" s="354">
        <f t="shared" si="27"/>
        <v>1622</v>
      </c>
      <c r="R95" s="110">
        <f t="shared" si="27"/>
        <v>64</v>
      </c>
      <c r="S95" s="355">
        <f t="shared" si="27"/>
        <v>64</v>
      </c>
      <c r="T95" s="6"/>
      <c r="U95" s="6"/>
      <c r="V95" s="20" t="s">
        <v>138</v>
      </c>
      <c r="W95" s="148" t="s">
        <v>139</v>
      </c>
      <c r="X95" s="236">
        <f t="shared" ref="X95:AN95" si="28">C95</f>
        <v>132</v>
      </c>
      <c r="Y95" s="236">
        <f t="shared" si="28"/>
        <v>128</v>
      </c>
      <c r="Z95" s="236">
        <f t="shared" si="28"/>
        <v>18</v>
      </c>
      <c r="AA95" s="236">
        <f t="shared" si="28"/>
        <v>18</v>
      </c>
      <c r="AB95" s="236">
        <f t="shared" si="28"/>
        <v>0</v>
      </c>
      <c r="AC95" s="236">
        <f t="shared" si="28"/>
        <v>3672</v>
      </c>
      <c r="AD95" s="236">
        <f t="shared" si="28"/>
        <v>391</v>
      </c>
      <c r="AE95" s="236">
        <f t="shared" si="28"/>
        <v>0</v>
      </c>
      <c r="AF95" s="236">
        <f t="shared" si="28"/>
        <v>0</v>
      </c>
      <c r="AG95" s="236">
        <f t="shared" si="28"/>
        <v>0</v>
      </c>
      <c r="AH95" s="236">
        <f t="shared" si="28"/>
        <v>0</v>
      </c>
      <c r="AI95" s="236">
        <f t="shared" si="28"/>
        <v>0</v>
      </c>
      <c r="AJ95" s="236">
        <f t="shared" si="28"/>
        <v>4063</v>
      </c>
      <c r="AK95" s="236">
        <f t="shared" si="28"/>
        <v>651</v>
      </c>
      <c r="AL95" s="236">
        <f t="shared" si="28"/>
        <v>1622</v>
      </c>
      <c r="AM95" s="236">
        <f t="shared" si="28"/>
        <v>64</v>
      </c>
      <c r="AN95" s="237">
        <f t="shared" si="28"/>
        <v>64</v>
      </c>
      <c r="AO95" s="6"/>
      <c r="AP95" s="6"/>
      <c r="AQ95" s="6"/>
      <c r="AR95" s="6"/>
    </row>
    <row r="96" spans="1:44" s="6" customFormat="1" ht="19" customHeight="1">
      <c r="A96" s="135" t="s">
        <v>140</v>
      </c>
      <c r="B96" s="121" t="s">
        <v>141</v>
      </c>
      <c r="C96" s="293">
        <v>104</v>
      </c>
      <c r="D96" s="294">
        <v>100</v>
      </c>
      <c r="E96" s="293">
        <v>18</v>
      </c>
      <c r="F96" s="294">
        <v>18</v>
      </c>
      <c r="G96" s="295">
        <v>0</v>
      </c>
      <c r="H96" s="227">
        <v>3310</v>
      </c>
      <c r="I96" s="296">
        <v>305</v>
      </c>
      <c r="J96" s="51">
        <v>0</v>
      </c>
      <c r="K96" s="296">
        <v>0</v>
      </c>
      <c r="L96" s="51">
        <v>0</v>
      </c>
      <c r="M96" s="296">
        <v>0</v>
      </c>
      <c r="N96" s="51">
        <v>0</v>
      </c>
      <c r="O96" s="297">
        <f>SUM(H96:N96)</f>
        <v>3615</v>
      </c>
      <c r="P96" s="175">
        <v>643</v>
      </c>
      <c r="Q96" s="271">
        <v>1614</v>
      </c>
      <c r="R96" s="175">
        <v>54</v>
      </c>
      <c r="S96" s="272">
        <v>54</v>
      </c>
      <c r="V96" s="139" t="s">
        <v>140</v>
      </c>
      <c r="W96" s="18" t="s">
        <v>141</v>
      </c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0"/>
      <c r="AM96" s="240"/>
      <c r="AN96" s="241"/>
    </row>
    <row r="97" spans="1:44" s="6" customFormat="1" ht="19" customHeight="1">
      <c r="A97" s="135" t="s">
        <v>142</v>
      </c>
      <c r="B97" s="121" t="s">
        <v>143</v>
      </c>
      <c r="C97" s="293">
        <v>28</v>
      </c>
      <c r="D97" s="294">
        <v>28</v>
      </c>
      <c r="E97" s="293">
        <v>0</v>
      </c>
      <c r="F97" s="294">
        <v>0</v>
      </c>
      <c r="G97" s="295">
        <v>0</v>
      </c>
      <c r="H97" s="227">
        <v>362</v>
      </c>
      <c r="I97" s="296">
        <v>86</v>
      </c>
      <c r="J97" s="51">
        <v>0</v>
      </c>
      <c r="K97" s="296">
        <v>0</v>
      </c>
      <c r="L97" s="51">
        <v>0</v>
      </c>
      <c r="M97" s="296">
        <v>0</v>
      </c>
      <c r="N97" s="51">
        <v>0</v>
      </c>
      <c r="O97" s="297">
        <f>SUM(H97:N97)</f>
        <v>448</v>
      </c>
      <c r="P97" s="175">
        <v>8</v>
      </c>
      <c r="Q97" s="271">
        <v>8</v>
      </c>
      <c r="R97" s="175">
        <v>10</v>
      </c>
      <c r="S97" s="272">
        <v>10</v>
      </c>
      <c r="V97" s="139" t="s">
        <v>142</v>
      </c>
      <c r="W97" s="18" t="s">
        <v>143</v>
      </c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  <c r="AN97" s="241"/>
    </row>
    <row r="98" spans="1:44" s="6" customFormat="1" ht="19" customHeight="1">
      <c r="A98" s="136" t="s">
        <v>144</v>
      </c>
      <c r="B98" s="137" t="s">
        <v>145</v>
      </c>
      <c r="C98" s="68">
        <v>114</v>
      </c>
      <c r="D98" s="45">
        <v>91</v>
      </c>
      <c r="E98" s="68">
        <v>12</v>
      </c>
      <c r="F98" s="45">
        <v>12</v>
      </c>
      <c r="G98" s="63">
        <v>62</v>
      </c>
      <c r="H98" s="61">
        <v>3580</v>
      </c>
      <c r="I98" s="64">
        <v>364</v>
      </c>
      <c r="J98" s="62">
        <v>4</v>
      </c>
      <c r="K98" s="64">
        <v>2250</v>
      </c>
      <c r="L98" s="62">
        <v>0</v>
      </c>
      <c r="M98" s="371">
        <v>0</v>
      </c>
      <c r="N98" s="62">
        <v>0</v>
      </c>
      <c r="O98" s="372">
        <f>SUM(H98:N98)</f>
        <v>6198</v>
      </c>
      <c r="P98" s="218">
        <v>151</v>
      </c>
      <c r="Q98" s="373">
        <v>826</v>
      </c>
      <c r="R98" s="61">
        <v>92</v>
      </c>
      <c r="S98" s="69">
        <v>301</v>
      </c>
      <c r="V98" s="20" t="s">
        <v>144</v>
      </c>
      <c r="W98" s="148" t="s">
        <v>145</v>
      </c>
      <c r="X98" s="236">
        <f t="shared" ref="X98:AM98" si="29">C98</f>
        <v>114</v>
      </c>
      <c r="Y98" s="236">
        <f t="shared" si="29"/>
        <v>91</v>
      </c>
      <c r="Z98" s="236">
        <f t="shared" si="29"/>
        <v>12</v>
      </c>
      <c r="AA98" s="236">
        <f t="shared" si="29"/>
        <v>12</v>
      </c>
      <c r="AB98" s="236">
        <f t="shared" si="29"/>
        <v>62</v>
      </c>
      <c r="AC98" s="236">
        <f t="shared" si="29"/>
        <v>3580</v>
      </c>
      <c r="AD98" s="236">
        <f t="shared" si="29"/>
        <v>364</v>
      </c>
      <c r="AE98" s="236">
        <f t="shared" si="29"/>
        <v>4</v>
      </c>
      <c r="AF98" s="236">
        <f t="shared" si="29"/>
        <v>2250</v>
      </c>
      <c r="AG98" s="236">
        <f t="shared" si="29"/>
        <v>0</v>
      </c>
      <c r="AH98" s="236">
        <f t="shared" si="29"/>
        <v>0</v>
      </c>
      <c r="AI98" s="236">
        <f t="shared" si="29"/>
        <v>0</v>
      </c>
      <c r="AJ98" s="236">
        <f t="shared" si="29"/>
        <v>6198</v>
      </c>
      <c r="AK98" s="236">
        <f t="shared" si="29"/>
        <v>151</v>
      </c>
      <c r="AL98" s="236">
        <f t="shared" si="29"/>
        <v>826</v>
      </c>
      <c r="AM98" s="236">
        <f t="shared" si="29"/>
        <v>92</v>
      </c>
      <c r="AN98" s="237">
        <f t="shared" ref="X98:AN99" si="30">S98</f>
        <v>301</v>
      </c>
    </row>
    <row r="99" spans="1:44" s="6" customFormat="1" ht="19" customHeight="1">
      <c r="A99" s="133">
        <v>12</v>
      </c>
      <c r="B99" s="137" t="s">
        <v>146</v>
      </c>
      <c r="C99" s="351">
        <f t="shared" ref="C99:S99" si="31">SUM(C100:C107)</f>
        <v>236</v>
      </c>
      <c r="D99" s="191">
        <f t="shared" si="31"/>
        <v>225</v>
      </c>
      <c r="E99" s="351">
        <f t="shared" si="31"/>
        <v>34</v>
      </c>
      <c r="F99" s="191">
        <f t="shared" si="31"/>
        <v>28</v>
      </c>
      <c r="G99" s="249">
        <f t="shared" si="31"/>
        <v>0</v>
      </c>
      <c r="H99" s="249">
        <f t="shared" si="31"/>
        <v>10358</v>
      </c>
      <c r="I99" s="369">
        <f t="shared" si="31"/>
        <v>0</v>
      </c>
      <c r="J99" s="109">
        <f t="shared" si="31"/>
        <v>429</v>
      </c>
      <c r="K99" s="369">
        <f t="shared" si="31"/>
        <v>3054</v>
      </c>
      <c r="L99" s="109">
        <f t="shared" si="31"/>
        <v>0</v>
      </c>
      <c r="M99" s="369">
        <f t="shared" si="31"/>
        <v>0</v>
      </c>
      <c r="N99" s="109">
        <f t="shared" si="31"/>
        <v>732</v>
      </c>
      <c r="O99" s="374">
        <f t="shared" si="31"/>
        <v>14573</v>
      </c>
      <c r="P99" s="110">
        <f t="shared" si="31"/>
        <v>330</v>
      </c>
      <c r="Q99" s="354">
        <f t="shared" si="31"/>
        <v>655</v>
      </c>
      <c r="R99" s="110">
        <f t="shared" si="31"/>
        <v>845</v>
      </c>
      <c r="S99" s="355">
        <f t="shared" si="31"/>
        <v>2575</v>
      </c>
      <c r="V99" s="20">
        <v>12</v>
      </c>
      <c r="W99" s="148" t="s">
        <v>146</v>
      </c>
      <c r="X99" s="236">
        <f t="shared" si="30"/>
        <v>236</v>
      </c>
      <c r="Y99" s="236">
        <f t="shared" si="30"/>
        <v>225</v>
      </c>
      <c r="Z99" s="236">
        <f t="shared" si="30"/>
        <v>34</v>
      </c>
      <c r="AA99" s="236">
        <f t="shared" si="30"/>
        <v>28</v>
      </c>
      <c r="AB99" s="236">
        <f t="shared" si="30"/>
        <v>0</v>
      </c>
      <c r="AC99" s="236">
        <f t="shared" si="30"/>
        <v>10358</v>
      </c>
      <c r="AD99" s="236">
        <f t="shared" si="30"/>
        <v>0</v>
      </c>
      <c r="AE99" s="236">
        <f t="shared" si="30"/>
        <v>429</v>
      </c>
      <c r="AF99" s="236">
        <f t="shared" si="30"/>
        <v>3054</v>
      </c>
      <c r="AG99" s="236">
        <f t="shared" si="30"/>
        <v>0</v>
      </c>
      <c r="AH99" s="236">
        <f t="shared" si="30"/>
        <v>0</v>
      </c>
      <c r="AI99" s="236">
        <f t="shared" si="30"/>
        <v>732</v>
      </c>
      <c r="AJ99" s="236">
        <f t="shared" si="30"/>
        <v>14573</v>
      </c>
      <c r="AK99" s="236">
        <f t="shared" si="30"/>
        <v>330</v>
      </c>
      <c r="AL99" s="236">
        <f t="shared" si="30"/>
        <v>655</v>
      </c>
      <c r="AM99" s="236">
        <f t="shared" si="30"/>
        <v>845</v>
      </c>
      <c r="AN99" s="237">
        <f t="shared" si="30"/>
        <v>2575</v>
      </c>
    </row>
    <row r="100" spans="1:44" s="6" customFormat="1" ht="19" customHeight="1">
      <c r="A100" s="134" t="s">
        <v>147</v>
      </c>
      <c r="B100" s="138" t="s">
        <v>107</v>
      </c>
      <c r="C100" s="299">
        <v>98</v>
      </c>
      <c r="D100" s="48">
        <v>93</v>
      </c>
      <c r="E100" s="299">
        <v>13</v>
      </c>
      <c r="F100" s="48">
        <v>9</v>
      </c>
      <c r="G100" s="375" t="s">
        <v>513</v>
      </c>
      <c r="H100" s="233">
        <v>6502</v>
      </c>
      <c r="I100" s="296">
        <v>0</v>
      </c>
      <c r="J100" s="51">
        <v>0</v>
      </c>
      <c r="K100" s="296">
        <v>1320</v>
      </c>
      <c r="L100" s="51">
        <v>0</v>
      </c>
      <c r="M100" s="296">
        <v>0</v>
      </c>
      <c r="N100" s="51">
        <v>720</v>
      </c>
      <c r="O100" s="376">
        <f>SUM(H100:N100)</f>
        <v>8542</v>
      </c>
      <c r="P100" s="175">
        <v>210</v>
      </c>
      <c r="Q100" s="271">
        <v>520</v>
      </c>
      <c r="R100" s="175">
        <v>745</v>
      </c>
      <c r="S100" s="272">
        <v>2437</v>
      </c>
      <c r="T100" s="3"/>
      <c r="U100" s="3"/>
      <c r="V100" s="22" t="s">
        <v>147</v>
      </c>
      <c r="W100" s="18" t="s">
        <v>107</v>
      </c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167"/>
      <c r="AO100" s="3"/>
      <c r="AP100" s="3"/>
      <c r="AQ100" s="3"/>
      <c r="AR100" s="3"/>
    </row>
    <row r="101" spans="1:44" s="3" customFormat="1" ht="19" customHeight="1">
      <c r="A101" s="134" t="s">
        <v>148</v>
      </c>
      <c r="B101" s="119" t="s">
        <v>149</v>
      </c>
      <c r="C101" s="299">
        <v>61</v>
      </c>
      <c r="D101" s="48">
        <v>58</v>
      </c>
      <c r="E101" s="299">
        <v>7</v>
      </c>
      <c r="F101" s="48">
        <v>7</v>
      </c>
      <c r="G101" s="375" t="s">
        <v>513</v>
      </c>
      <c r="H101" s="233">
        <v>878</v>
      </c>
      <c r="I101" s="296">
        <v>0</v>
      </c>
      <c r="J101" s="51">
        <v>391</v>
      </c>
      <c r="K101" s="296">
        <v>660</v>
      </c>
      <c r="L101" s="51">
        <v>0</v>
      </c>
      <c r="M101" s="296">
        <v>0</v>
      </c>
      <c r="N101" s="51">
        <v>12</v>
      </c>
      <c r="O101" s="376">
        <f t="shared" ref="O101:O107" si="32">SUM(H101:N101)</f>
        <v>1941</v>
      </c>
      <c r="P101" s="175">
        <v>4</v>
      </c>
      <c r="Q101" s="271">
        <v>19</v>
      </c>
      <c r="R101" s="175">
        <v>23</v>
      </c>
      <c r="S101" s="272">
        <v>34</v>
      </c>
      <c r="V101" s="22" t="s">
        <v>148</v>
      </c>
      <c r="W101" s="18" t="s">
        <v>149</v>
      </c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167"/>
    </row>
    <row r="102" spans="1:44" s="3" customFormat="1" ht="19" customHeight="1">
      <c r="A102" s="134" t="s">
        <v>150</v>
      </c>
      <c r="B102" s="119" t="s">
        <v>151</v>
      </c>
      <c r="C102" s="299">
        <v>32</v>
      </c>
      <c r="D102" s="48">
        <v>30</v>
      </c>
      <c r="E102" s="299">
        <v>6</v>
      </c>
      <c r="F102" s="48">
        <v>6</v>
      </c>
      <c r="G102" s="375" t="s">
        <v>513</v>
      </c>
      <c r="H102" s="233">
        <v>358</v>
      </c>
      <c r="I102" s="296">
        <v>0</v>
      </c>
      <c r="J102" s="51">
        <v>20</v>
      </c>
      <c r="K102" s="296">
        <v>162</v>
      </c>
      <c r="L102" s="51">
        <v>0</v>
      </c>
      <c r="M102" s="296">
        <v>0</v>
      </c>
      <c r="N102" s="51">
        <v>0</v>
      </c>
      <c r="O102" s="376">
        <f t="shared" si="32"/>
        <v>540</v>
      </c>
      <c r="P102" s="175">
        <v>0</v>
      </c>
      <c r="Q102" s="271">
        <v>0</v>
      </c>
      <c r="R102" s="175">
        <v>14</v>
      </c>
      <c r="S102" s="272">
        <v>41</v>
      </c>
      <c r="V102" s="22" t="s">
        <v>150</v>
      </c>
      <c r="W102" s="18" t="s">
        <v>151</v>
      </c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167"/>
    </row>
    <row r="103" spans="1:44" s="3" customFormat="1" ht="19" customHeight="1">
      <c r="A103" s="134" t="s">
        <v>152</v>
      </c>
      <c r="B103" s="119" t="s">
        <v>153</v>
      </c>
      <c r="C103" s="299">
        <v>45</v>
      </c>
      <c r="D103" s="48">
        <v>44</v>
      </c>
      <c r="E103" s="299">
        <v>8</v>
      </c>
      <c r="F103" s="48">
        <v>6</v>
      </c>
      <c r="G103" s="375" t="s">
        <v>513</v>
      </c>
      <c r="H103" s="233">
        <v>2620</v>
      </c>
      <c r="I103" s="296">
        <v>0</v>
      </c>
      <c r="J103" s="51">
        <v>18</v>
      </c>
      <c r="K103" s="296">
        <v>912</v>
      </c>
      <c r="L103" s="51">
        <v>0</v>
      </c>
      <c r="M103" s="296">
        <v>0</v>
      </c>
      <c r="N103" s="51">
        <v>0</v>
      </c>
      <c r="O103" s="376">
        <f t="shared" si="32"/>
        <v>3550</v>
      </c>
      <c r="P103" s="175">
        <v>116</v>
      </c>
      <c r="Q103" s="271">
        <v>116</v>
      </c>
      <c r="R103" s="175">
        <v>63</v>
      </c>
      <c r="S103" s="272">
        <v>63</v>
      </c>
      <c r="V103" s="22" t="s">
        <v>152</v>
      </c>
      <c r="W103" s="18" t="s">
        <v>153</v>
      </c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167"/>
    </row>
    <row r="104" spans="1:44" s="3" customFormat="1" ht="19" customHeight="1">
      <c r="A104" s="134" t="s">
        <v>154</v>
      </c>
      <c r="B104" s="119" t="s">
        <v>420</v>
      </c>
      <c r="C104" s="299">
        <v>0</v>
      </c>
      <c r="D104" s="48">
        <v>0</v>
      </c>
      <c r="E104" s="299">
        <v>0</v>
      </c>
      <c r="F104" s="48">
        <v>0</v>
      </c>
      <c r="G104" s="375" t="s">
        <v>513</v>
      </c>
      <c r="H104" s="233">
        <v>0</v>
      </c>
      <c r="I104" s="296">
        <v>0</v>
      </c>
      <c r="J104" s="51">
        <v>0</v>
      </c>
      <c r="K104" s="296">
        <v>0</v>
      </c>
      <c r="L104" s="51">
        <v>0</v>
      </c>
      <c r="M104" s="296">
        <v>0</v>
      </c>
      <c r="N104" s="51">
        <v>0</v>
      </c>
      <c r="O104" s="376">
        <f t="shared" si="32"/>
        <v>0</v>
      </c>
      <c r="P104" s="175">
        <v>0</v>
      </c>
      <c r="Q104" s="271">
        <v>0</v>
      </c>
      <c r="R104" s="175">
        <v>0</v>
      </c>
      <c r="S104" s="272">
        <v>0</v>
      </c>
      <c r="V104" s="22" t="s">
        <v>154</v>
      </c>
      <c r="W104" s="18" t="s">
        <v>155</v>
      </c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167"/>
    </row>
    <row r="105" spans="1:44" s="3" customFormat="1" ht="19" customHeight="1">
      <c r="A105" s="134" t="s">
        <v>156</v>
      </c>
      <c r="B105" s="119" t="s">
        <v>421</v>
      </c>
      <c r="C105" s="299">
        <v>0</v>
      </c>
      <c r="D105" s="48">
        <v>0</v>
      </c>
      <c r="E105" s="299">
        <v>0</v>
      </c>
      <c r="F105" s="48">
        <v>0</v>
      </c>
      <c r="G105" s="375" t="s">
        <v>513</v>
      </c>
      <c r="H105" s="233">
        <v>0</v>
      </c>
      <c r="I105" s="296">
        <v>0</v>
      </c>
      <c r="J105" s="51">
        <v>0</v>
      </c>
      <c r="K105" s="296">
        <v>0</v>
      </c>
      <c r="L105" s="51">
        <v>0</v>
      </c>
      <c r="M105" s="296">
        <v>0</v>
      </c>
      <c r="N105" s="51">
        <v>0</v>
      </c>
      <c r="O105" s="376">
        <f t="shared" si="32"/>
        <v>0</v>
      </c>
      <c r="P105" s="175">
        <v>0</v>
      </c>
      <c r="Q105" s="271">
        <v>0</v>
      </c>
      <c r="R105" s="175">
        <v>0</v>
      </c>
      <c r="S105" s="272">
        <v>0</v>
      </c>
      <c r="V105" s="22" t="s">
        <v>156</v>
      </c>
      <c r="W105" s="18" t="s">
        <v>157</v>
      </c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167"/>
    </row>
    <row r="106" spans="1:44" s="3" customFormat="1" ht="19" customHeight="1">
      <c r="A106" s="134" t="s">
        <v>158</v>
      </c>
      <c r="B106" s="119" t="s">
        <v>422</v>
      </c>
      <c r="C106" s="299">
        <v>0</v>
      </c>
      <c r="D106" s="48">
        <v>0</v>
      </c>
      <c r="E106" s="299">
        <v>0</v>
      </c>
      <c r="F106" s="48">
        <v>0</v>
      </c>
      <c r="G106" s="375" t="s">
        <v>513</v>
      </c>
      <c r="H106" s="233">
        <v>0</v>
      </c>
      <c r="I106" s="296">
        <v>0</v>
      </c>
      <c r="J106" s="51">
        <v>0</v>
      </c>
      <c r="K106" s="296">
        <v>0</v>
      </c>
      <c r="L106" s="51">
        <v>0</v>
      </c>
      <c r="M106" s="296">
        <v>0</v>
      </c>
      <c r="N106" s="51">
        <v>0</v>
      </c>
      <c r="O106" s="376">
        <f t="shared" si="32"/>
        <v>0</v>
      </c>
      <c r="P106" s="175">
        <v>0</v>
      </c>
      <c r="Q106" s="271">
        <v>0</v>
      </c>
      <c r="R106" s="175">
        <v>0</v>
      </c>
      <c r="S106" s="272">
        <v>0</v>
      </c>
      <c r="V106" s="22" t="s">
        <v>156</v>
      </c>
      <c r="W106" s="18" t="s">
        <v>157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167"/>
    </row>
    <row r="107" spans="1:44" s="3" customFormat="1" ht="19" customHeight="1">
      <c r="A107" s="134" t="s">
        <v>521</v>
      </c>
      <c r="B107" s="119" t="s">
        <v>522</v>
      </c>
      <c r="C107" s="299">
        <v>0</v>
      </c>
      <c r="D107" s="48">
        <v>0</v>
      </c>
      <c r="E107" s="299">
        <v>0</v>
      </c>
      <c r="F107" s="48">
        <v>0</v>
      </c>
      <c r="G107" s="375" t="s">
        <v>513</v>
      </c>
      <c r="H107" s="233">
        <v>0</v>
      </c>
      <c r="I107" s="296">
        <v>0</v>
      </c>
      <c r="J107" s="51">
        <v>0</v>
      </c>
      <c r="K107" s="296">
        <v>0</v>
      </c>
      <c r="L107" s="51">
        <v>0</v>
      </c>
      <c r="M107" s="296">
        <v>0</v>
      </c>
      <c r="N107" s="51">
        <v>0</v>
      </c>
      <c r="O107" s="376">
        <f t="shared" si="32"/>
        <v>0</v>
      </c>
      <c r="P107" s="175">
        <v>0</v>
      </c>
      <c r="Q107" s="271">
        <v>0</v>
      </c>
      <c r="R107" s="175">
        <v>0</v>
      </c>
      <c r="S107" s="272">
        <v>0</v>
      </c>
      <c r="T107" s="13"/>
      <c r="U107" s="13"/>
      <c r="V107" s="22" t="s">
        <v>158</v>
      </c>
      <c r="W107" s="18" t="s">
        <v>159</v>
      </c>
      <c r="X107" s="356"/>
      <c r="Y107" s="356"/>
      <c r="Z107" s="356"/>
      <c r="AA107" s="356"/>
      <c r="AB107" s="356"/>
      <c r="AC107" s="356"/>
      <c r="AD107" s="356"/>
      <c r="AE107" s="356"/>
      <c r="AF107" s="356"/>
      <c r="AG107" s="356"/>
      <c r="AH107" s="356"/>
      <c r="AI107" s="356"/>
      <c r="AJ107" s="356"/>
      <c r="AK107" s="356"/>
      <c r="AL107" s="356"/>
      <c r="AM107" s="356"/>
      <c r="AN107" s="357"/>
      <c r="AO107" s="13"/>
      <c r="AP107" s="13"/>
      <c r="AQ107" s="13"/>
      <c r="AR107" s="13"/>
    </row>
    <row r="108" spans="1:44" s="13" customFormat="1" ht="19" customHeight="1">
      <c r="A108" s="133" t="s">
        <v>160</v>
      </c>
      <c r="B108" s="41" t="s">
        <v>466</v>
      </c>
      <c r="C108" s="351">
        <f>SUM(C109:C113)</f>
        <v>312</v>
      </c>
      <c r="D108" s="264">
        <f t="shared" ref="D108:S108" si="33">SUM(D109:D113)</f>
        <v>312</v>
      </c>
      <c r="E108" s="351">
        <f t="shared" si="33"/>
        <v>37</v>
      </c>
      <c r="F108" s="264">
        <f t="shared" si="33"/>
        <v>37</v>
      </c>
      <c r="G108" s="249">
        <f t="shared" si="33"/>
        <v>0</v>
      </c>
      <c r="H108" s="249">
        <f>SUM(H109:H113)</f>
        <v>5853</v>
      </c>
      <c r="I108" s="352">
        <f t="shared" si="33"/>
        <v>0</v>
      </c>
      <c r="J108" s="109">
        <f t="shared" si="33"/>
        <v>109</v>
      </c>
      <c r="K108" s="352">
        <f t="shared" si="33"/>
        <v>2600</v>
      </c>
      <c r="L108" s="109">
        <f t="shared" si="33"/>
        <v>0</v>
      </c>
      <c r="M108" s="352">
        <f t="shared" si="33"/>
        <v>0</v>
      </c>
      <c r="N108" s="109">
        <f t="shared" si="33"/>
        <v>0</v>
      </c>
      <c r="O108" s="353">
        <f t="shared" si="33"/>
        <v>8562</v>
      </c>
      <c r="P108" s="110">
        <f t="shared" si="33"/>
        <v>4</v>
      </c>
      <c r="Q108" s="354">
        <f t="shared" si="33"/>
        <v>755</v>
      </c>
      <c r="R108" s="110">
        <f t="shared" si="33"/>
        <v>0</v>
      </c>
      <c r="S108" s="355">
        <f t="shared" si="33"/>
        <v>0</v>
      </c>
      <c r="T108" s="6"/>
      <c r="U108" s="6"/>
      <c r="V108" s="20" t="s">
        <v>160</v>
      </c>
      <c r="W108" s="148" t="s">
        <v>466</v>
      </c>
      <c r="X108" s="236">
        <f t="shared" ref="X108:AN108" si="34">C108</f>
        <v>312</v>
      </c>
      <c r="Y108" s="236">
        <f t="shared" si="34"/>
        <v>312</v>
      </c>
      <c r="Z108" s="236">
        <f t="shared" si="34"/>
        <v>37</v>
      </c>
      <c r="AA108" s="236">
        <f t="shared" si="34"/>
        <v>37</v>
      </c>
      <c r="AB108" s="236">
        <f t="shared" si="34"/>
        <v>0</v>
      </c>
      <c r="AC108" s="236">
        <f t="shared" si="34"/>
        <v>5853</v>
      </c>
      <c r="AD108" s="236">
        <f t="shared" si="34"/>
        <v>0</v>
      </c>
      <c r="AE108" s="236">
        <f t="shared" si="34"/>
        <v>109</v>
      </c>
      <c r="AF108" s="236">
        <f t="shared" si="34"/>
        <v>2600</v>
      </c>
      <c r="AG108" s="236">
        <f t="shared" si="34"/>
        <v>0</v>
      </c>
      <c r="AH108" s="236">
        <f t="shared" si="34"/>
        <v>0</v>
      </c>
      <c r="AI108" s="236">
        <f t="shared" si="34"/>
        <v>0</v>
      </c>
      <c r="AJ108" s="236">
        <f t="shared" si="34"/>
        <v>8562</v>
      </c>
      <c r="AK108" s="236">
        <f t="shared" si="34"/>
        <v>4</v>
      </c>
      <c r="AL108" s="236">
        <f t="shared" si="34"/>
        <v>755</v>
      </c>
      <c r="AM108" s="236">
        <f t="shared" si="34"/>
        <v>0</v>
      </c>
      <c r="AN108" s="237">
        <f t="shared" si="34"/>
        <v>0</v>
      </c>
      <c r="AO108" s="6"/>
      <c r="AP108" s="6"/>
      <c r="AQ108" s="6"/>
      <c r="AR108" s="6"/>
    </row>
    <row r="109" spans="1:44" s="6" customFormat="1" ht="19" customHeight="1">
      <c r="A109" s="134" t="s">
        <v>161</v>
      </c>
      <c r="B109" s="121" t="s">
        <v>467</v>
      </c>
      <c r="C109" s="52">
        <v>133</v>
      </c>
      <c r="D109" s="50">
        <v>133</v>
      </c>
      <c r="E109" s="52">
        <v>11</v>
      </c>
      <c r="F109" s="50">
        <v>11</v>
      </c>
      <c r="G109" s="53">
        <v>0</v>
      </c>
      <c r="H109" s="49">
        <v>864</v>
      </c>
      <c r="I109" s="54">
        <v>0</v>
      </c>
      <c r="J109" s="47">
        <v>0</v>
      </c>
      <c r="K109" s="55">
        <v>97</v>
      </c>
      <c r="L109" s="377">
        <v>0</v>
      </c>
      <c r="M109" s="377">
        <v>0</v>
      </c>
      <c r="N109" s="377">
        <v>0</v>
      </c>
      <c r="O109" s="239">
        <f>SUM(H109:N109)</f>
        <v>961</v>
      </c>
      <c r="P109" s="175">
        <v>1</v>
      </c>
      <c r="Q109" s="271">
        <v>317</v>
      </c>
      <c r="R109" s="166" t="s">
        <v>492</v>
      </c>
      <c r="S109" s="298" t="s">
        <v>492</v>
      </c>
      <c r="T109" s="3"/>
      <c r="U109" s="3"/>
      <c r="V109" s="22" t="s">
        <v>161</v>
      </c>
      <c r="W109" s="18" t="s">
        <v>467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167"/>
      <c r="AO109" s="3"/>
      <c r="AP109" s="3"/>
      <c r="AQ109" s="3"/>
      <c r="AR109" s="3"/>
    </row>
    <row r="110" spans="1:44" s="3" customFormat="1" ht="19" customHeight="1">
      <c r="A110" s="134" t="s">
        <v>162</v>
      </c>
      <c r="B110" s="121" t="s">
        <v>468</v>
      </c>
      <c r="C110" s="52">
        <v>73</v>
      </c>
      <c r="D110" s="50">
        <v>73</v>
      </c>
      <c r="E110" s="52">
        <v>10</v>
      </c>
      <c r="F110" s="50">
        <v>10</v>
      </c>
      <c r="G110" s="56">
        <v>0</v>
      </c>
      <c r="H110" s="49">
        <v>1509</v>
      </c>
      <c r="I110" s="54">
        <v>0</v>
      </c>
      <c r="J110" s="47">
        <v>29</v>
      </c>
      <c r="K110" s="55">
        <v>759</v>
      </c>
      <c r="L110" s="377">
        <v>0</v>
      </c>
      <c r="M110" s="377">
        <v>0</v>
      </c>
      <c r="N110" s="377">
        <v>0</v>
      </c>
      <c r="O110" s="239">
        <f>SUM(H110:N110)</f>
        <v>2297</v>
      </c>
      <c r="P110" s="175">
        <v>1</v>
      </c>
      <c r="Q110" s="271">
        <v>329</v>
      </c>
      <c r="R110" s="166" t="s">
        <v>492</v>
      </c>
      <c r="S110" s="298" t="s">
        <v>492</v>
      </c>
      <c r="V110" s="22" t="s">
        <v>162</v>
      </c>
      <c r="W110" s="18" t="s">
        <v>468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167"/>
    </row>
    <row r="111" spans="1:44" s="3" customFormat="1" ht="19" customHeight="1">
      <c r="A111" s="134" t="s">
        <v>163</v>
      </c>
      <c r="B111" s="121" t="s">
        <v>469</v>
      </c>
      <c r="C111" s="52">
        <v>61</v>
      </c>
      <c r="D111" s="50">
        <v>61</v>
      </c>
      <c r="E111" s="52">
        <v>8</v>
      </c>
      <c r="F111" s="50">
        <v>8</v>
      </c>
      <c r="G111" s="56">
        <v>0</v>
      </c>
      <c r="H111" s="49">
        <v>1569</v>
      </c>
      <c r="I111" s="54">
        <v>0</v>
      </c>
      <c r="J111" s="47">
        <v>75</v>
      </c>
      <c r="K111" s="55">
        <v>1188</v>
      </c>
      <c r="L111" s="377">
        <v>0</v>
      </c>
      <c r="M111" s="377">
        <v>0</v>
      </c>
      <c r="N111" s="377">
        <v>0</v>
      </c>
      <c r="O111" s="239">
        <f>SUM(H111:N111)</f>
        <v>2832</v>
      </c>
      <c r="P111" s="175">
        <v>1</v>
      </c>
      <c r="Q111" s="271">
        <v>0</v>
      </c>
      <c r="R111" s="166" t="s">
        <v>492</v>
      </c>
      <c r="S111" s="298" t="s">
        <v>492</v>
      </c>
      <c r="V111" s="22" t="s">
        <v>163</v>
      </c>
      <c r="W111" s="18" t="s">
        <v>469</v>
      </c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167"/>
    </row>
    <row r="112" spans="1:44" s="3" customFormat="1" ht="19" customHeight="1">
      <c r="A112" s="134" t="s">
        <v>164</v>
      </c>
      <c r="B112" s="121" t="s">
        <v>470</v>
      </c>
      <c r="C112" s="52">
        <v>45</v>
      </c>
      <c r="D112" s="50">
        <v>45</v>
      </c>
      <c r="E112" s="52">
        <v>8</v>
      </c>
      <c r="F112" s="50">
        <v>8</v>
      </c>
      <c r="G112" s="56">
        <v>0</v>
      </c>
      <c r="H112" s="49">
        <v>1911</v>
      </c>
      <c r="I112" s="54">
        <v>0</v>
      </c>
      <c r="J112" s="47">
        <v>5</v>
      </c>
      <c r="K112" s="55">
        <v>556</v>
      </c>
      <c r="L112" s="377">
        <v>0</v>
      </c>
      <c r="M112" s="377">
        <v>0</v>
      </c>
      <c r="N112" s="377">
        <v>0</v>
      </c>
      <c r="O112" s="239">
        <f>SUM(H112:N112)</f>
        <v>2472</v>
      </c>
      <c r="P112" s="175">
        <v>1</v>
      </c>
      <c r="Q112" s="271">
        <v>109</v>
      </c>
      <c r="R112" s="166" t="s">
        <v>492</v>
      </c>
      <c r="S112" s="298" t="s">
        <v>492</v>
      </c>
      <c r="U112" s="1"/>
      <c r="V112" s="22" t="s">
        <v>164</v>
      </c>
      <c r="W112" s="18" t="s">
        <v>470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167"/>
      <c r="AP112" s="1"/>
      <c r="AQ112" s="1"/>
      <c r="AR112" s="1"/>
    </row>
    <row r="113" spans="1:44" ht="19" customHeight="1">
      <c r="A113" s="135" t="s">
        <v>384</v>
      </c>
      <c r="B113" s="121" t="s">
        <v>471</v>
      </c>
      <c r="C113" s="299">
        <v>0</v>
      </c>
      <c r="D113" s="363">
        <v>0</v>
      </c>
      <c r="E113" s="299">
        <v>0</v>
      </c>
      <c r="F113" s="363">
        <v>0</v>
      </c>
      <c r="G113" s="375">
        <v>0</v>
      </c>
      <c r="H113" s="233">
        <v>0</v>
      </c>
      <c r="I113" s="257">
        <v>0</v>
      </c>
      <c r="J113" s="47">
        <v>0</v>
      </c>
      <c r="K113" s="377">
        <v>0</v>
      </c>
      <c r="L113" s="377">
        <v>0</v>
      </c>
      <c r="M113" s="377">
        <v>0</v>
      </c>
      <c r="N113" s="377">
        <v>0</v>
      </c>
      <c r="O113" s="239">
        <f>SUM(H113:N113)</f>
        <v>0</v>
      </c>
      <c r="P113" s="175">
        <v>0</v>
      </c>
      <c r="Q113" s="271">
        <v>0</v>
      </c>
      <c r="R113" s="175">
        <v>0</v>
      </c>
      <c r="S113" s="272">
        <v>0</v>
      </c>
      <c r="U113" s="6"/>
      <c r="V113" s="139" t="s">
        <v>384</v>
      </c>
      <c r="W113" s="18" t="s">
        <v>471</v>
      </c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  <c r="AI113" s="250"/>
      <c r="AJ113" s="250"/>
      <c r="AK113" s="250"/>
      <c r="AL113" s="250"/>
      <c r="AM113" s="250"/>
      <c r="AN113" s="251"/>
      <c r="AP113" s="6"/>
      <c r="AQ113" s="6"/>
      <c r="AR113" s="6"/>
    </row>
    <row r="114" spans="1:44" s="6" customFormat="1" ht="19" customHeight="1">
      <c r="A114" s="136">
        <v>14</v>
      </c>
      <c r="B114" s="130" t="s">
        <v>165</v>
      </c>
      <c r="C114" s="378">
        <f t="shared" ref="C114:S114" si="35">SUM(C115:C117)</f>
        <v>354</v>
      </c>
      <c r="D114" s="262">
        <f t="shared" si="35"/>
        <v>340</v>
      </c>
      <c r="E114" s="378">
        <f t="shared" si="35"/>
        <v>28</v>
      </c>
      <c r="F114" s="262">
        <f t="shared" si="35"/>
        <v>26</v>
      </c>
      <c r="G114" s="249">
        <f t="shared" si="35"/>
        <v>0</v>
      </c>
      <c r="H114" s="249">
        <f t="shared" si="35"/>
        <v>17296</v>
      </c>
      <c r="I114" s="379">
        <f t="shared" si="35"/>
        <v>0</v>
      </c>
      <c r="J114" s="109">
        <f t="shared" si="35"/>
        <v>11</v>
      </c>
      <c r="K114" s="379">
        <f t="shared" si="35"/>
        <v>4253</v>
      </c>
      <c r="L114" s="109">
        <f t="shared" si="35"/>
        <v>0</v>
      </c>
      <c r="M114" s="379">
        <f t="shared" si="35"/>
        <v>0</v>
      </c>
      <c r="N114" s="109">
        <f t="shared" si="35"/>
        <v>870</v>
      </c>
      <c r="O114" s="353">
        <f t="shared" si="35"/>
        <v>22430</v>
      </c>
      <c r="P114" s="110">
        <f t="shared" si="35"/>
        <v>51</v>
      </c>
      <c r="Q114" s="354">
        <f t="shared" si="35"/>
        <v>51</v>
      </c>
      <c r="R114" s="110">
        <f t="shared" si="35"/>
        <v>83</v>
      </c>
      <c r="S114" s="355">
        <f t="shared" si="35"/>
        <v>117</v>
      </c>
      <c r="U114" s="3"/>
      <c r="V114" s="20">
        <v>14</v>
      </c>
      <c r="W114" s="148" t="s">
        <v>165</v>
      </c>
      <c r="X114" s="236">
        <f t="shared" ref="X114:AN114" si="36">C114</f>
        <v>354</v>
      </c>
      <c r="Y114" s="236">
        <f t="shared" si="36"/>
        <v>340</v>
      </c>
      <c r="Z114" s="236">
        <f t="shared" si="36"/>
        <v>28</v>
      </c>
      <c r="AA114" s="236">
        <f t="shared" si="36"/>
        <v>26</v>
      </c>
      <c r="AB114" s="236">
        <f t="shared" si="36"/>
        <v>0</v>
      </c>
      <c r="AC114" s="236">
        <f t="shared" si="36"/>
        <v>17296</v>
      </c>
      <c r="AD114" s="236">
        <f t="shared" si="36"/>
        <v>0</v>
      </c>
      <c r="AE114" s="236">
        <f t="shared" si="36"/>
        <v>11</v>
      </c>
      <c r="AF114" s="236">
        <f t="shared" si="36"/>
        <v>4253</v>
      </c>
      <c r="AG114" s="236">
        <f t="shared" si="36"/>
        <v>0</v>
      </c>
      <c r="AH114" s="236">
        <f t="shared" si="36"/>
        <v>0</v>
      </c>
      <c r="AI114" s="236">
        <f t="shared" si="36"/>
        <v>870</v>
      </c>
      <c r="AJ114" s="236">
        <f t="shared" si="36"/>
        <v>22430</v>
      </c>
      <c r="AK114" s="236">
        <f t="shared" si="36"/>
        <v>51</v>
      </c>
      <c r="AL114" s="236">
        <f t="shared" si="36"/>
        <v>51</v>
      </c>
      <c r="AM114" s="236">
        <f t="shared" si="36"/>
        <v>83</v>
      </c>
      <c r="AN114" s="237">
        <f t="shared" si="36"/>
        <v>117</v>
      </c>
      <c r="AP114" s="3"/>
      <c r="AQ114" s="3"/>
      <c r="AR114" s="3"/>
    </row>
    <row r="115" spans="1:44" s="3" customFormat="1" ht="19" customHeight="1">
      <c r="A115" s="22" t="s">
        <v>166</v>
      </c>
      <c r="B115" s="12" t="s">
        <v>167</v>
      </c>
      <c r="C115" s="380">
        <v>133</v>
      </c>
      <c r="D115" s="301">
        <v>126</v>
      </c>
      <c r="E115" s="380">
        <v>12</v>
      </c>
      <c r="F115" s="301">
        <v>10</v>
      </c>
      <c r="G115" s="300">
        <v>0</v>
      </c>
      <c r="H115" s="233">
        <v>5555</v>
      </c>
      <c r="I115" s="381">
        <v>0</v>
      </c>
      <c r="J115" s="51">
        <v>11</v>
      </c>
      <c r="K115" s="381">
        <v>2315</v>
      </c>
      <c r="L115" s="51">
        <v>0</v>
      </c>
      <c r="M115" s="381">
        <v>0</v>
      </c>
      <c r="N115" s="51">
        <v>0</v>
      </c>
      <c r="O115" s="239">
        <f>SUM(H115:N115)</f>
        <v>7881</v>
      </c>
      <c r="P115" s="175">
        <v>51</v>
      </c>
      <c r="Q115" s="271">
        <v>51</v>
      </c>
      <c r="R115" s="175">
        <v>51</v>
      </c>
      <c r="S115" s="272">
        <v>81</v>
      </c>
      <c r="V115" s="22" t="s">
        <v>166</v>
      </c>
      <c r="W115" s="18" t="s">
        <v>167</v>
      </c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167"/>
    </row>
    <row r="116" spans="1:44" s="3" customFormat="1" ht="19" customHeight="1">
      <c r="A116" s="22" t="s">
        <v>168</v>
      </c>
      <c r="B116" s="12" t="s">
        <v>169</v>
      </c>
      <c r="C116" s="380">
        <v>113</v>
      </c>
      <c r="D116" s="301">
        <v>106</v>
      </c>
      <c r="E116" s="380">
        <v>8</v>
      </c>
      <c r="F116" s="301">
        <v>8</v>
      </c>
      <c r="G116" s="300">
        <v>0</v>
      </c>
      <c r="H116" s="233">
        <v>4496</v>
      </c>
      <c r="I116" s="381">
        <v>0</v>
      </c>
      <c r="J116" s="51">
        <v>0</v>
      </c>
      <c r="K116" s="381">
        <v>1057</v>
      </c>
      <c r="L116" s="51">
        <v>0</v>
      </c>
      <c r="M116" s="381">
        <v>0</v>
      </c>
      <c r="N116" s="51">
        <v>534</v>
      </c>
      <c r="O116" s="239">
        <f>SUM(H116:N116)</f>
        <v>6087</v>
      </c>
      <c r="P116" s="175">
        <v>0</v>
      </c>
      <c r="Q116" s="271">
        <v>0</v>
      </c>
      <c r="R116" s="175">
        <v>14</v>
      </c>
      <c r="S116" s="272">
        <v>18</v>
      </c>
      <c r="U116" s="13"/>
      <c r="V116" s="22" t="s">
        <v>168</v>
      </c>
      <c r="W116" s="18" t="s">
        <v>169</v>
      </c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167"/>
      <c r="AP116" s="13"/>
      <c r="AQ116" s="13"/>
      <c r="AR116" s="13"/>
    </row>
    <row r="117" spans="1:44" s="13" customFormat="1" ht="19" customHeight="1">
      <c r="A117" s="22" t="s">
        <v>170</v>
      </c>
      <c r="B117" s="12" t="s">
        <v>171</v>
      </c>
      <c r="C117" s="380">
        <v>108</v>
      </c>
      <c r="D117" s="301">
        <v>108</v>
      </c>
      <c r="E117" s="380">
        <v>8</v>
      </c>
      <c r="F117" s="301">
        <v>8</v>
      </c>
      <c r="G117" s="300">
        <v>0</v>
      </c>
      <c r="H117" s="233">
        <v>7245</v>
      </c>
      <c r="I117" s="381">
        <v>0</v>
      </c>
      <c r="J117" s="51">
        <v>0</v>
      </c>
      <c r="K117" s="381">
        <v>881</v>
      </c>
      <c r="L117" s="51">
        <v>0</v>
      </c>
      <c r="M117" s="381">
        <v>0</v>
      </c>
      <c r="N117" s="51">
        <v>336</v>
      </c>
      <c r="O117" s="239">
        <f>SUM(H117:N117)</f>
        <v>8462</v>
      </c>
      <c r="P117" s="175">
        <v>0</v>
      </c>
      <c r="Q117" s="271">
        <v>0</v>
      </c>
      <c r="R117" s="175">
        <v>18</v>
      </c>
      <c r="S117" s="272">
        <v>18</v>
      </c>
      <c r="U117" s="6"/>
      <c r="V117" s="22" t="s">
        <v>170</v>
      </c>
      <c r="W117" s="18" t="s">
        <v>171</v>
      </c>
      <c r="X117" s="356"/>
      <c r="Y117" s="356"/>
      <c r="Z117" s="356"/>
      <c r="AA117" s="356"/>
      <c r="AB117" s="356"/>
      <c r="AC117" s="356"/>
      <c r="AD117" s="356"/>
      <c r="AE117" s="356"/>
      <c r="AF117" s="356"/>
      <c r="AG117" s="356"/>
      <c r="AH117" s="356"/>
      <c r="AI117" s="356"/>
      <c r="AJ117" s="356"/>
      <c r="AK117" s="356"/>
      <c r="AL117" s="356"/>
      <c r="AM117" s="356"/>
      <c r="AN117" s="357"/>
      <c r="AP117" s="6"/>
      <c r="AQ117" s="6"/>
      <c r="AR117" s="6"/>
    </row>
    <row r="118" spans="1:44" s="6" customFormat="1" ht="19" customHeight="1">
      <c r="A118" s="136">
        <v>15</v>
      </c>
      <c r="B118" s="130" t="s">
        <v>172</v>
      </c>
      <c r="C118" s="351">
        <f t="shared" ref="C118:N118" si="37">SUM(C119:C122)</f>
        <v>354</v>
      </c>
      <c r="D118" s="262">
        <f t="shared" si="37"/>
        <v>337</v>
      </c>
      <c r="E118" s="351">
        <f t="shared" si="37"/>
        <v>76</v>
      </c>
      <c r="F118" s="262">
        <f t="shared" si="37"/>
        <v>34</v>
      </c>
      <c r="G118" s="249">
        <f t="shared" si="37"/>
        <v>0</v>
      </c>
      <c r="H118" s="249">
        <f t="shared" si="37"/>
        <v>4787</v>
      </c>
      <c r="I118" s="352">
        <f t="shared" si="37"/>
        <v>0</v>
      </c>
      <c r="J118" s="352">
        <f t="shared" si="37"/>
        <v>25</v>
      </c>
      <c r="K118" s="352">
        <f t="shared" si="37"/>
        <v>2841</v>
      </c>
      <c r="L118" s="109">
        <f t="shared" si="37"/>
        <v>68</v>
      </c>
      <c r="M118" s="382" t="s">
        <v>19</v>
      </c>
      <c r="N118" s="109">
        <f t="shared" si="37"/>
        <v>0</v>
      </c>
      <c r="O118" s="353">
        <f>SUM(O119:O122)</f>
        <v>7721</v>
      </c>
      <c r="P118" s="110">
        <f>SUM(P119:P122)</f>
        <v>1419</v>
      </c>
      <c r="Q118" s="191">
        <f>SUM(Q119:Q122)</f>
        <v>7563</v>
      </c>
      <c r="R118" s="383" t="s">
        <v>19</v>
      </c>
      <c r="S118" s="355">
        <f>SUM(S119:S122)</f>
        <v>284</v>
      </c>
      <c r="U118" s="3"/>
      <c r="V118" s="20">
        <v>15</v>
      </c>
      <c r="W118" s="148" t="s">
        <v>172</v>
      </c>
      <c r="X118" s="236">
        <f t="shared" ref="X118:AN118" si="38">C118</f>
        <v>354</v>
      </c>
      <c r="Y118" s="236">
        <f t="shared" si="38"/>
        <v>337</v>
      </c>
      <c r="Z118" s="236">
        <f t="shared" si="38"/>
        <v>76</v>
      </c>
      <c r="AA118" s="236">
        <f t="shared" si="38"/>
        <v>34</v>
      </c>
      <c r="AB118" s="236">
        <f t="shared" si="38"/>
        <v>0</v>
      </c>
      <c r="AC118" s="236">
        <f t="shared" si="38"/>
        <v>4787</v>
      </c>
      <c r="AD118" s="236">
        <f t="shared" si="38"/>
        <v>0</v>
      </c>
      <c r="AE118" s="236">
        <f t="shared" si="38"/>
        <v>25</v>
      </c>
      <c r="AF118" s="236">
        <f t="shared" si="38"/>
        <v>2841</v>
      </c>
      <c r="AG118" s="236">
        <f t="shared" si="38"/>
        <v>68</v>
      </c>
      <c r="AH118" s="236" t="str">
        <f t="shared" si="38"/>
        <v>***</v>
      </c>
      <c r="AI118" s="236">
        <f t="shared" si="38"/>
        <v>0</v>
      </c>
      <c r="AJ118" s="236">
        <f t="shared" si="38"/>
        <v>7721</v>
      </c>
      <c r="AK118" s="236">
        <f t="shared" si="38"/>
        <v>1419</v>
      </c>
      <c r="AL118" s="236">
        <f t="shared" si="38"/>
        <v>7563</v>
      </c>
      <c r="AM118" s="236" t="str">
        <f t="shared" si="38"/>
        <v>***</v>
      </c>
      <c r="AN118" s="237">
        <f t="shared" si="38"/>
        <v>284</v>
      </c>
      <c r="AP118" s="3"/>
      <c r="AQ118" s="3"/>
      <c r="AR118" s="3"/>
    </row>
    <row r="119" spans="1:44" s="3" customFormat="1" ht="19" customHeight="1">
      <c r="A119" s="22" t="s">
        <v>173</v>
      </c>
      <c r="B119" s="12" t="s">
        <v>174</v>
      </c>
      <c r="C119" s="362">
        <v>111</v>
      </c>
      <c r="D119" s="48">
        <v>97</v>
      </c>
      <c r="E119" s="299">
        <v>32</v>
      </c>
      <c r="F119" s="301">
        <v>13</v>
      </c>
      <c r="G119" s="300">
        <v>0</v>
      </c>
      <c r="H119" s="233">
        <v>1746</v>
      </c>
      <c r="I119" s="257">
        <v>0</v>
      </c>
      <c r="J119" s="51">
        <v>25</v>
      </c>
      <c r="K119" s="257">
        <v>278</v>
      </c>
      <c r="L119" s="51">
        <v>68</v>
      </c>
      <c r="M119" s="238" t="s">
        <v>19</v>
      </c>
      <c r="N119" s="51">
        <v>0</v>
      </c>
      <c r="O119" s="239">
        <f>SUM(H119:N119)</f>
        <v>2117</v>
      </c>
      <c r="P119" s="175">
        <v>1419</v>
      </c>
      <c r="Q119" s="271">
        <v>7563</v>
      </c>
      <c r="R119" s="166" t="s">
        <v>19</v>
      </c>
      <c r="S119" s="384">
        <v>146</v>
      </c>
      <c r="V119" s="22" t="s">
        <v>173</v>
      </c>
      <c r="W119" s="18" t="s">
        <v>174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167"/>
    </row>
    <row r="120" spans="1:44" s="3" customFormat="1" ht="19" customHeight="1">
      <c r="A120" s="22" t="s">
        <v>175</v>
      </c>
      <c r="B120" s="12" t="s">
        <v>176</v>
      </c>
      <c r="C120" s="362">
        <v>44</v>
      </c>
      <c r="D120" s="48">
        <v>44</v>
      </c>
      <c r="E120" s="299">
        <v>0</v>
      </c>
      <c r="F120" s="301">
        <v>0</v>
      </c>
      <c r="G120" s="300">
        <v>0</v>
      </c>
      <c r="H120" s="233">
        <v>0</v>
      </c>
      <c r="I120" s="257">
        <v>0</v>
      </c>
      <c r="J120" s="51">
        <v>0</v>
      </c>
      <c r="K120" s="257">
        <v>0</v>
      </c>
      <c r="L120" s="51">
        <v>0</v>
      </c>
      <c r="M120" s="257">
        <v>0</v>
      </c>
      <c r="N120" s="51">
        <v>0</v>
      </c>
      <c r="O120" s="239">
        <f>SUM(H120:N120)</f>
        <v>0</v>
      </c>
      <c r="P120" s="175">
        <v>0</v>
      </c>
      <c r="Q120" s="271">
        <v>0</v>
      </c>
      <c r="R120" s="166" t="s">
        <v>19</v>
      </c>
      <c r="S120" s="384">
        <v>19</v>
      </c>
      <c r="U120" s="13"/>
      <c r="V120" s="22" t="s">
        <v>175</v>
      </c>
      <c r="W120" s="18" t="s">
        <v>176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167"/>
      <c r="AP120" s="13"/>
      <c r="AQ120" s="13"/>
      <c r="AR120" s="13"/>
    </row>
    <row r="121" spans="1:44" s="13" customFormat="1" ht="19" customHeight="1">
      <c r="A121" s="22" t="s">
        <v>177</v>
      </c>
      <c r="B121" s="12" t="s">
        <v>178</v>
      </c>
      <c r="C121" s="362">
        <v>99</v>
      </c>
      <c r="D121" s="48">
        <v>97</v>
      </c>
      <c r="E121" s="299">
        <v>23</v>
      </c>
      <c r="F121" s="301">
        <v>11</v>
      </c>
      <c r="G121" s="300">
        <v>0</v>
      </c>
      <c r="H121" s="233">
        <v>1522</v>
      </c>
      <c r="I121" s="257">
        <v>0</v>
      </c>
      <c r="J121" s="51">
        <v>0</v>
      </c>
      <c r="K121" s="257">
        <v>1238</v>
      </c>
      <c r="L121" s="51">
        <v>0</v>
      </c>
      <c r="M121" s="257">
        <v>0</v>
      </c>
      <c r="N121" s="51">
        <v>0</v>
      </c>
      <c r="O121" s="239">
        <f>SUM(H121:N121)</f>
        <v>2760</v>
      </c>
      <c r="P121" s="175">
        <v>0</v>
      </c>
      <c r="Q121" s="271">
        <v>0</v>
      </c>
      <c r="R121" s="166" t="s">
        <v>19</v>
      </c>
      <c r="S121" s="384">
        <v>74</v>
      </c>
      <c r="V121" s="22" t="s">
        <v>177</v>
      </c>
      <c r="W121" s="18" t="s">
        <v>178</v>
      </c>
      <c r="X121" s="356"/>
      <c r="Y121" s="356"/>
      <c r="Z121" s="356"/>
      <c r="AA121" s="356"/>
      <c r="AB121" s="356"/>
      <c r="AC121" s="356"/>
      <c r="AD121" s="356"/>
      <c r="AE121" s="356"/>
      <c r="AF121" s="356"/>
      <c r="AG121" s="356"/>
      <c r="AH121" s="356"/>
      <c r="AI121" s="356"/>
      <c r="AJ121" s="356"/>
      <c r="AK121" s="356"/>
      <c r="AL121" s="356"/>
      <c r="AM121" s="356"/>
      <c r="AN121" s="357"/>
    </row>
    <row r="122" spans="1:44" s="13" customFormat="1" ht="19" customHeight="1">
      <c r="A122" s="22" t="s">
        <v>423</v>
      </c>
      <c r="B122" s="12" t="s">
        <v>424</v>
      </c>
      <c r="C122" s="362">
        <v>100</v>
      </c>
      <c r="D122" s="48">
        <v>99</v>
      </c>
      <c r="E122" s="299">
        <v>21</v>
      </c>
      <c r="F122" s="301">
        <v>10</v>
      </c>
      <c r="G122" s="300">
        <v>0</v>
      </c>
      <c r="H122" s="233">
        <v>1519</v>
      </c>
      <c r="I122" s="257">
        <v>0</v>
      </c>
      <c r="J122" s="51">
        <v>0</v>
      </c>
      <c r="K122" s="257">
        <v>1325</v>
      </c>
      <c r="L122" s="51">
        <v>0</v>
      </c>
      <c r="M122" s="257">
        <v>0</v>
      </c>
      <c r="N122" s="51">
        <v>0</v>
      </c>
      <c r="O122" s="239">
        <f>SUM(H122:N122)</f>
        <v>2844</v>
      </c>
      <c r="P122" s="175">
        <v>0</v>
      </c>
      <c r="Q122" s="271">
        <v>0</v>
      </c>
      <c r="R122" s="166" t="s">
        <v>19</v>
      </c>
      <c r="S122" s="384">
        <v>45</v>
      </c>
      <c r="U122" s="6"/>
      <c r="V122" s="22" t="s">
        <v>423</v>
      </c>
      <c r="W122" s="18" t="s">
        <v>424</v>
      </c>
      <c r="X122" s="356"/>
      <c r="Y122" s="356"/>
      <c r="Z122" s="356"/>
      <c r="AA122" s="356"/>
      <c r="AB122" s="356"/>
      <c r="AC122" s="356"/>
      <c r="AD122" s="356"/>
      <c r="AE122" s="356"/>
      <c r="AF122" s="356"/>
      <c r="AG122" s="356"/>
      <c r="AH122" s="356"/>
      <c r="AI122" s="356"/>
      <c r="AJ122" s="356"/>
      <c r="AK122" s="356"/>
      <c r="AL122" s="356"/>
      <c r="AM122" s="356"/>
      <c r="AN122" s="357"/>
      <c r="AP122" s="6"/>
      <c r="AQ122" s="6"/>
      <c r="AR122" s="6"/>
    </row>
    <row r="123" spans="1:44" s="6" customFormat="1" ht="19" customHeight="1">
      <c r="A123" s="133">
        <v>16</v>
      </c>
      <c r="B123" s="41" t="s">
        <v>179</v>
      </c>
      <c r="C123" s="44">
        <f t="shared" ref="C123:S123" si="39">SUM(C124:C127)</f>
        <v>197</v>
      </c>
      <c r="D123" s="264">
        <f t="shared" si="39"/>
        <v>167</v>
      </c>
      <c r="E123" s="44">
        <f t="shared" si="39"/>
        <v>17</v>
      </c>
      <c r="F123" s="264">
        <f t="shared" si="39"/>
        <v>14</v>
      </c>
      <c r="G123" s="385">
        <f t="shared" si="39"/>
        <v>0</v>
      </c>
      <c r="H123" s="385">
        <f t="shared" si="39"/>
        <v>3637</v>
      </c>
      <c r="I123" s="386">
        <f t="shared" si="39"/>
        <v>9</v>
      </c>
      <c r="J123" s="109">
        <f t="shared" si="39"/>
        <v>8</v>
      </c>
      <c r="K123" s="386">
        <f t="shared" si="39"/>
        <v>1873</v>
      </c>
      <c r="L123" s="109">
        <f t="shared" si="39"/>
        <v>0</v>
      </c>
      <c r="M123" s="386">
        <f t="shared" si="39"/>
        <v>0</v>
      </c>
      <c r="N123" s="109">
        <f t="shared" si="39"/>
        <v>90</v>
      </c>
      <c r="O123" s="387">
        <f>SUM(O124:O127)</f>
        <v>5617</v>
      </c>
      <c r="P123" s="110">
        <f t="shared" si="39"/>
        <v>50</v>
      </c>
      <c r="Q123" s="354">
        <f t="shared" si="39"/>
        <v>50</v>
      </c>
      <c r="R123" s="110">
        <f t="shared" si="39"/>
        <v>218</v>
      </c>
      <c r="S123" s="355">
        <f t="shared" si="39"/>
        <v>218</v>
      </c>
      <c r="U123" s="3"/>
      <c r="V123" s="20">
        <v>16</v>
      </c>
      <c r="W123" s="148" t="s">
        <v>179</v>
      </c>
      <c r="X123" s="236">
        <f t="shared" ref="X123:AN123" si="40">C123</f>
        <v>197</v>
      </c>
      <c r="Y123" s="236">
        <f t="shared" si="40"/>
        <v>167</v>
      </c>
      <c r="Z123" s="236">
        <f t="shared" si="40"/>
        <v>17</v>
      </c>
      <c r="AA123" s="236">
        <f t="shared" si="40"/>
        <v>14</v>
      </c>
      <c r="AB123" s="236">
        <f t="shared" si="40"/>
        <v>0</v>
      </c>
      <c r="AC123" s="236">
        <f t="shared" si="40"/>
        <v>3637</v>
      </c>
      <c r="AD123" s="236">
        <f t="shared" si="40"/>
        <v>9</v>
      </c>
      <c r="AE123" s="236">
        <f t="shared" si="40"/>
        <v>8</v>
      </c>
      <c r="AF123" s="236">
        <f t="shared" si="40"/>
        <v>1873</v>
      </c>
      <c r="AG123" s="236">
        <f t="shared" si="40"/>
        <v>0</v>
      </c>
      <c r="AH123" s="236">
        <f t="shared" si="40"/>
        <v>0</v>
      </c>
      <c r="AI123" s="236">
        <f t="shared" si="40"/>
        <v>90</v>
      </c>
      <c r="AJ123" s="236">
        <f t="shared" si="40"/>
        <v>5617</v>
      </c>
      <c r="AK123" s="236">
        <f t="shared" si="40"/>
        <v>50</v>
      </c>
      <c r="AL123" s="236">
        <f t="shared" si="40"/>
        <v>50</v>
      </c>
      <c r="AM123" s="236">
        <f t="shared" si="40"/>
        <v>218</v>
      </c>
      <c r="AN123" s="237">
        <f t="shared" si="40"/>
        <v>218</v>
      </c>
      <c r="AP123" s="3"/>
      <c r="AQ123" s="3"/>
      <c r="AR123" s="3"/>
    </row>
    <row r="124" spans="1:44" s="3" customFormat="1" ht="19" customHeight="1">
      <c r="A124" s="134" t="s">
        <v>180</v>
      </c>
      <c r="B124" s="121" t="s">
        <v>181</v>
      </c>
      <c r="C124" s="388">
        <v>160</v>
      </c>
      <c r="D124" s="294">
        <v>137</v>
      </c>
      <c r="E124" s="388">
        <v>16</v>
      </c>
      <c r="F124" s="294">
        <v>13</v>
      </c>
      <c r="G124" s="389">
        <v>0</v>
      </c>
      <c r="H124" s="248">
        <v>3637</v>
      </c>
      <c r="I124" s="390">
        <v>9</v>
      </c>
      <c r="J124" s="51">
        <v>8</v>
      </c>
      <c r="K124" s="390">
        <v>1873</v>
      </c>
      <c r="L124" s="51">
        <v>0</v>
      </c>
      <c r="M124" s="390">
        <v>0</v>
      </c>
      <c r="N124" s="51">
        <v>90</v>
      </c>
      <c r="O124" s="234">
        <f>SUM(H124:N124)</f>
        <v>5617</v>
      </c>
      <c r="P124" s="175">
        <v>50</v>
      </c>
      <c r="Q124" s="271">
        <v>50</v>
      </c>
      <c r="R124" s="166">
        <v>218</v>
      </c>
      <c r="S124" s="298">
        <v>218</v>
      </c>
      <c r="V124" s="22" t="s">
        <v>180</v>
      </c>
      <c r="W124" s="18" t="s">
        <v>181</v>
      </c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167"/>
    </row>
    <row r="125" spans="1:44" s="3" customFormat="1" ht="19" customHeight="1">
      <c r="A125" s="134" t="s">
        <v>182</v>
      </c>
      <c r="B125" s="121" t="s">
        <v>183</v>
      </c>
      <c r="C125" s="388">
        <v>9</v>
      </c>
      <c r="D125" s="294">
        <v>6</v>
      </c>
      <c r="E125" s="388">
        <v>0</v>
      </c>
      <c r="F125" s="294">
        <v>0</v>
      </c>
      <c r="G125" s="389">
        <v>0</v>
      </c>
      <c r="H125" s="559" t="s">
        <v>472</v>
      </c>
      <c r="I125" s="560"/>
      <c r="J125" s="560"/>
      <c r="K125" s="560"/>
      <c r="L125" s="560"/>
      <c r="M125" s="560"/>
      <c r="N125" s="560"/>
      <c r="O125" s="561"/>
      <c r="P125" s="175">
        <v>0</v>
      </c>
      <c r="Q125" s="271">
        <v>0</v>
      </c>
      <c r="R125" s="175">
        <v>0</v>
      </c>
      <c r="S125" s="272">
        <v>0</v>
      </c>
      <c r="V125" s="22" t="s">
        <v>182</v>
      </c>
      <c r="W125" s="18" t="s">
        <v>183</v>
      </c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167"/>
    </row>
    <row r="126" spans="1:44" s="3" customFormat="1" ht="19" customHeight="1">
      <c r="A126" s="134" t="s">
        <v>184</v>
      </c>
      <c r="B126" s="121" t="s">
        <v>185</v>
      </c>
      <c r="C126" s="388">
        <v>18</v>
      </c>
      <c r="D126" s="294">
        <v>16</v>
      </c>
      <c r="E126" s="388">
        <v>1</v>
      </c>
      <c r="F126" s="294">
        <v>1</v>
      </c>
      <c r="G126" s="389">
        <v>0</v>
      </c>
      <c r="H126" s="562"/>
      <c r="I126" s="563"/>
      <c r="J126" s="563"/>
      <c r="K126" s="563"/>
      <c r="L126" s="563"/>
      <c r="M126" s="563"/>
      <c r="N126" s="563"/>
      <c r="O126" s="564"/>
      <c r="P126" s="175">
        <v>0</v>
      </c>
      <c r="Q126" s="271">
        <v>0</v>
      </c>
      <c r="R126" s="175">
        <v>0</v>
      </c>
      <c r="S126" s="272">
        <v>0</v>
      </c>
      <c r="U126" s="13"/>
      <c r="V126" s="22" t="s">
        <v>184</v>
      </c>
      <c r="W126" s="18" t="s">
        <v>185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167"/>
      <c r="AP126" s="13"/>
      <c r="AQ126" s="13"/>
      <c r="AR126" s="13"/>
    </row>
    <row r="127" spans="1:44" s="13" customFormat="1" ht="19" customHeight="1">
      <c r="A127" s="134" t="s">
        <v>186</v>
      </c>
      <c r="B127" s="121" t="s">
        <v>523</v>
      </c>
      <c r="C127" s="388">
        <v>10</v>
      </c>
      <c r="D127" s="294">
        <v>8</v>
      </c>
      <c r="E127" s="388">
        <v>0</v>
      </c>
      <c r="F127" s="294">
        <v>0</v>
      </c>
      <c r="G127" s="389">
        <v>0</v>
      </c>
      <c r="H127" s="565"/>
      <c r="I127" s="566"/>
      <c r="J127" s="566"/>
      <c r="K127" s="566"/>
      <c r="L127" s="566"/>
      <c r="M127" s="566"/>
      <c r="N127" s="566"/>
      <c r="O127" s="567"/>
      <c r="P127" s="175">
        <v>0</v>
      </c>
      <c r="Q127" s="271">
        <v>0</v>
      </c>
      <c r="R127" s="175">
        <v>0</v>
      </c>
      <c r="S127" s="272">
        <v>0</v>
      </c>
      <c r="U127" s="6"/>
      <c r="V127" s="22" t="s">
        <v>186</v>
      </c>
      <c r="W127" s="18" t="s">
        <v>187</v>
      </c>
      <c r="X127" s="356"/>
      <c r="Y127" s="356"/>
      <c r="Z127" s="356"/>
      <c r="AA127" s="356"/>
      <c r="AB127" s="356"/>
      <c r="AC127" s="356"/>
      <c r="AD127" s="356"/>
      <c r="AE127" s="356"/>
      <c r="AF127" s="356"/>
      <c r="AG127" s="356"/>
      <c r="AH127" s="356"/>
      <c r="AI127" s="356"/>
      <c r="AJ127" s="356"/>
      <c r="AK127" s="356"/>
      <c r="AL127" s="356"/>
      <c r="AM127" s="356"/>
      <c r="AN127" s="357"/>
      <c r="AP127" s="6"/>
      <c r="AQ127" s="6"/>
      <c r="AR127" s="6"/>
    </row>
    <row r="128" spans="1:44" s="6" customFormat="1" ht="19" customHeight="1">
      <c r="A128" s="136">
        <v>17</v>
      </c>
      <c r="B128" s="137" t="s">
        <v>188</v>
      </c>
      <c r="C128" s="391">
        <f t="shared" ref="C128:S128" si="41">SUM(C129:C130)</f>
        <v>79</v>
      </c>
      <c r="D128" s="186">
        <f t="shared" si="41"/>
        <v>73</v>
      </c>
      <c r="E128" s="391">
        <f t="shared" si="41"/>
        <v>20</v>
      </c>
      <c r="F128" s="186">
        <f t="shared" si="41"/>
        <v>17</v>
      </c>
      <c r="G128" s="247">
        <f t="shared" si="41"/>
        <v>0</v>
      </c>
      <c r="H128" s="392">
        <f>SUM(H129:H130)</f>
        <v>6119</v>
      </c>
      <c r="I128" s="392">
        <f>SUM(I129:I130)</f>
        <v>0</v>
      </c>
      <c r="J128" s="185">
        <f t="shared" si="41"/>
        <v>0</v>
      </c>
      <c r="K128" s="392">
        <f>SUM(K129:K130)</f>
        <v>951</v>
      </c>
      <c r="L128" s="185">
        <v>0</v>
      </c>
      <c r="M128" s="392">
        <f t="shared" si="41"/>
        <v>0</v>
      </c>
      <c r="N128" s="185">
        <f t="shared" si="41"/>
        <v>866</v>
      </c>
      <c r="O128" s="336">
        <f t="shared" si="41"/>
        <v>7936</v>
      </c>
      <c r="P128" s="184">
        <f t="shared" si="41"/>
        <v>0</v>
      </c>
      <c r="Q128" s="333">
        <f t="shared" si="41"/>
        <v>0</v>
      </c>
      <c r="R128" s="333">
        <f t="shared" si="41"/>
        <v>234</v>
      </c>
      <c r="S128" s="187">
        <f t="shared" si="41"/>
        <v>575</v>
      </c>
      <c r="V128" s="20">
        <v>17</v>
      </c>
      <c r="W128" s="148" t="s">
        <v>188</v>
      </c>
      <c r="X128" s="236">
        <f t="shared" ref="X128:AN128" si="42">C128</f>
        <v>79</v>
      </c>
      <c r="Y128" s="236">
        <f t="shared" si="42"/>
        <v>73</v>
      </c>
      <c r="Z128" s="236">
        <f t="shared" si="42"/>
        <v>20</v>
      </c>
      <c r="AA128" s="236">
        <f t="shared" si="42"/>
        <v>17</v>
      </c>
      <c r="AB128" s="236">
        <f t="shared" si="42"/>
        <v>0</v>
      </c>
      <c r="AC128" s="236">
        <f t="shared" si="42"/>
        <v>6119</v>
      </c>
      <c r="AD128" s="236">
        <f t="shared" si="42"/>
        <v>0</v>
      </c>
      <c r="AE128" s="236">
        <f t="shared" si="42"/>
        <v>0</v>
      </c>
      <c r="AF128" s="236">
        <f t="shared" si="42"/>
        <v>951</v>
      </c>
      <c r="AG128" s="236">
        <f t="shared" si="42"/>
        <v>0</v>
      </c>
      <c r="AH128" s="236">
        <f t="shared" si="42"/>
        <v>0</v>
      </c>
      <c r="AI128" s="236">
        <f t="shared" si="42"/>
        <v>866</v>
      </c>
      <c r="AJ128" s="236">
        <f t="shared" si="42"/>
        <v>7936</v>
      </c>
      <c r="AK128" s="236">
        <f t="shared" si="42"/>
        <v>0</v>
      </c>
      <c r="AL128" s="236">
        <f t="shared" si="42"/>
        <v>0</v>
      </c>
      <c r="AM128" s="236">
        <f t="shared" si="42"/>
        <v>234</v>
      </c>
      <c r="AN128" s="237">
        <f t="shared" si="42"/>
        <v>575</v>
      </c>
    </row>
    <row r="129" spans="1:44" s="6" customFormat="1" ht="19" customHeight="1">
      <c r="A129" s="139" t="s">
        <v>418</v>
      </c>
      <c r="B129" s="119" t="s">
        <v>425</v>
      </c>
      <c r="C129" s="380">
        <v>54</v>
      </c>
      <c r="D129" s="48">
        <v>48</v>
      </c>
      <c r="E129" s="380">
        <v>13</v>
      </c>
      <c r="F129" s="48">
        <v>10</v>
      </c>
      <c r="G129" s="300">
        <v>0</v>
      </c>
      <c r="H129" s="233">
        <v>6119</v>
      </c>
      <c r="I129" s="381">
        <v>0</v>
      </c>
      <c r="J129" s="51">
        <v>0</v>
      </c>
      <c r="K129" s="381">
        <v>951</v>
      </c>
      <c r="L129" s="60" t="s">
        <v>19</v>
      </c>
      <c r="M129" s="381">
        <v>0</v>
      </c>
      <c r="N129" s="51">
        <v>866</v>
      </c>
      <c r="O129" s="239">
        <f>SUM(H129:N129)</f>
        <v>7936</v>
      </c>
      <c r="P129" s="175">
        <v>0</v>
      </c>
      <c r="Q129" s="271">
        <v>0</v>
      </c>
      <c r="R129" s="175">
        <v>234</v>
      </c>
      <c r="S129" s="272">
        <v>575</v>
      </c>
      <c r="V129" s="139" t="s">
        <v>418</v>
      </c>
      <c r="W129" s="18" t="s">
        <v>425</v>
      </c>
      <c r="X129" s="240"/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  <c r="AN129" s="241"/>
    </row>
    <row r="130" spans="1:44" s="6" customFormat="1" ht="19" customHeight="1">
      <c r="A130" s="139" t="s">
        <v>417</v>
      </c>
      <c r="B130" s="119" t="s">
        <v>426</v>
      </c>
      <c r="C130" s="380">
        <v>25</v>
      </c>
      <c r="D130" s="48">
        <v>25</v>
      </c>
      <c r="E130" s="380">
        <v>7</v>
      </c>
      <c r="F130" s="48">
        <v>7</v>
      </c>
      <c r="G130" s="300">
        <v>0</v>
      </c>
      <c r="H130" s="553" t="s">
        <v>473</v>
      </c>
      <c r="I130" s="554"/>
      <c r="J130" s="554"/>
      <c r="K130" s="554"/>
      <c r="L130" s="554"/>
      <c r="M130" s="554"/>
      <c r="N130" s="554"/>
      <c r="O130" s="555"/>
      <c r="P130" s="175">
        <v>0</v>
      </c>
      <c r="Q130" s="271">
        <v>0</v>
      </c>
      <c r="R130" s="175">
        <v>0</v>
      </c>
      <c r="S130" s="272">
        <v>0</v>
      </c>
      <c r="V130" s="139" t="s">
        <v>417</v>
      </c>
      <c r="W130" s="18" t="s">
        <v>426</v>
      </c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  <c r="AN130" s="241"/>
    </row>
    <row r="131" spans="1:44" s="6" customFormat="1" ht="19" customHeight="1">
      <c r="A131" s="136">
        <v>18</v>
      </c>
      <c r="B131" s="130" t="s">
        <v>189</v>
      </c>
      <c r="C131" s="351">
        <f t="shared" ref="C131:S131" si="43">SUM(C132:C133)</f>
        <v>243</v>
      </c>
      <c r="D131" s="262">
        <f t="shared" si="43"/>
        <v>210</v>
      </c>
      <c r="E131" s="351">
        <f t="shared" si="43"/>
        <v>47</v>
      </c>
      <c r="F131" s="262">
        <f t="shared" si="43"/>
        <v>33</v>
      </c>
      <c r="G131" s="249">
        <f t="shared" si="43"/>
        <v>0</v>
      </c>
      <c r="H131" s="249">
        <f t="shared" si="43"/>
        <v>6145</v>
      </c>
      <c r="I131" s="352">
        <f t="shared" si="43"/>
        <v>1383</v>
      </c>
      <c r="J131" s="109">
        <f t="shared" si="43"/>
        <v>3468</v>
      </c>
      <c r="K131" s="352">
        <f t="shared" si="43"/>
        <v>1443</v>
      </c>
      <c r="L131" s="109">
        <f t="shared" si="43"/>
        <v>486</v>
      </c>
      <c r="M131" s="352">
        <f t="shared" si="43"/>
        <v>0</v>
      </c>
      <c r="N131" s="109">
        <f t="shared" si="43"/>
        <v>0</v>
      </c>
      <c r="O131" s="353">
        <f t="shared" si="43"/>
        <v>12925</v>
      </c>
      <c r="P131" s="110">
        <f t="shared" si="43"/>
        <v>228</v>
      </c>
      <c r="Q131" s="354">
        <f t="shared" si="43"/>
        <v>229</v>
      </c>
      <c r="R131" s="110">
        <f t="shared" si="43"/>
        <v>347</v>
      </c>
      <c r="S131" s="355">
        <f t="shared" si="43"/>
        <v>1084</v>
      </c>
      <c r="U131" s="3"/>
      <c r="V131" s="20">
        <v>18</v>
      </c>
      <c r="W131" s="148" t="s">
        <v>189</v>
      </c>
      <c r="X131" s="236">
        <f t="shared" ref="X131:AN131" si="44">C131</f>
        <v>243</v>
      </c>
      <c r="Y131" s="236">
        <f t="shared" si="44"/>
        <v>210</v>
      </c>
      <c r="Z131" s="236">
        <f t="shared" si="44"/>
        <v>47</v>
      </c>
      <c r="AA131" s="236">
        <f t="shared" si="44"/>
        <v>33</v>
      </c>
      <c r="AB131" s="236">
        <f t="shared" si="44"/>
        <v>0</v>
      </c>
      <c r="AC131" s="236">
        <f t="shared" si="44"/>
        <v>6145</v>
      </c>
      <c r="AD131" s="236">
        <f t="shared" si="44"/>
        <v>1383</v>
      </c>
      <c r="AE131" s="236">
        <f t="shared" si="44"/>
        <v>3468</v>
      </c>
      <c r="AF131" s="236">
        <f t="shared" si="44"/>
        <v>1443</v>
      </c>
      <c r="AG131" s="236">
        <f t="shared" si="44"/>
        <v>486</v>
      </c>
      <c r="AH131" s="236">
        <f t="shared" si="44"/>
        <v>0</v>
      </c>
      <c r="AI131" s="236">
        <f t="shared" si="44"/>
        <v>0</v>
      </c>
      <c r="AJ131" s="236">
        <f t="shared" si="44"/>
        <v>12925</v>
      </c>
      <c r="AK131" s="236">
        <f t="shared" si="44"/>
        <v>228</v>
      </c>
      <c r="AL131" s="236">
        <f t="shared" si="44"/>
        <v>229</v>
      </c>
      <c r="AM131" s="236">
        <f t="shared" si="44"/>
        <v>347</v>
      </c>
      <c r="AN131" s="237">
        <f t="shared" si="44"/>
        <v>1084</v>
      </c>
      <c r="AP131" s="3"/>
      <c r="AQ131" s="3"/>
      <c r="AR131" s="3"/>
    </row>
    <row r="132" spans="1:44" s="3" customFormat="1" ht="19" customHeight="1">
      <c r="A132" s="22" t="s">
        <v>190</v>
      </c>
      <c r="B132" s="12" t="s">
        <v>191</v>
      </c>
      <c r="C132" s="52">
        <v>137</v>
      </c>
      <c r="D132" s="48">
        <v>112</v>
      </c>
      <c r="E132" s="299">
        <v>35</v>
      </c>
      <c r="F132" s="301">
        <v>22</v>
      </c>
      <c r="G132" s="300">
        <v>0</v>
      </c>
      <c r="H132" s="49">
        <v>6145</v>
      </c>
      <c r="I132" s="54">
        <v>1383</v>
      </c>
      <c r="J132" s="51">
        <v>3468</v>
      </c>
      <c r="K132" s="54">
        <v>1443</v>
      </c>
      <c r="L132" s="51">
        <v>486</v>
      </c>
      <c r="M132" s="54">
        <v>0</v>
      </c>
      <c r="N132" s="51">
        <v>0</v>
      </c>
      <c r="O132" s="239">
        <f>SUM(H132:N132)</f>
        <v>12925</v>
      </c>
      <c r="P132" s="175">
        <v>228</v>
      </c>
      <c r="Q132" s="271">
        <v>229</v>
      </c>
      <c r="R132" s="49">
        <v>341</v>
      </c>
      <c r="S132" s="77">
        <v>1063</v>
      </c>
      <c r="U132" s="13"/>
      <c r="V132" s="22" t="s">
        <v>190</v>
      </c>
      <c r="W132" s="18" t="s">
        <v>191</v>
      </c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167"/>
      <c r="AP132" s="13"/>
      <c r="AQ132" s="13"/>
      <c r="AR132" s="13"/>
    </row>
    <row r="133" spans="1:44" s="13" customFormat="1" ht="19" customHeight="1">
      <c r="A133" s="22" t="s">
        <v>192</v>
      </c>
      <c r="B133" s="12" t="s">
        <v>193</v>
      </c>
      <c r="C133" s="52">
        <v>106</v>
      </c>
      <c r="D133" s="48">
        <v>98</v>
      </c>
      <c r="E133" s="299">
        <v>12</v>
      </c>
      <c r="F133" s="301">
        <v>11</v>
      </c>
      <c r="G133" s="300">
        <v>0</v>
      </c>
      <c r="H133" s="49">
        <v>0</v>
      </c>
      <c r="I133" s="54">
        <v>0</v>
      </c>
      <c r="J133" s="51">
        <v>0</v>
      </c>
      <c r="K133" s="54">
        <v>0</v>
      </c>
      <c r="L133" s="51">
        <v>0</v>
      </c>
      <c r="M133" s="54">
        <v>0</v>
      </c>
      <c r="N133" s="51">
        <v>0</v>
      </c>
      <c r="O133" s="239">
        <f>SUM(H133:N133)</f>
        <v>0</v>
      </c>
      <c r="P133" s="175">
        <v>0</v>
      </c>
      <c r="Q133" s="271">
        <v>0</v>
      </c>
      <c r="R133" s="49">
        <v>6</v>
      </c>
      <c r="S133" s="77">
        <v>21</v>
      </c>
      <c r="U133" s="6"/>
      <c r="V133" s="22" t="s">
        <v>192</v>
      </c>
      <c r="W133" s="18" t="s">
        <v>193</v>
      </c>
      <c r="X133" s="356"/>
      <c r="Y133" s="356"/>
      <c r="Z133" s="356"/>
      <c r="AA133" s="356"/>
      <c r="AB133" s="356"/>
      <c r="AC133" s="356"/>
      <c r="AD133" s="356"/>
      <c r="AE133" s="356"/>
      <c r="AF133" s="356"/>
      <c r="AG133" s="356"/>
      <c r="AH133" s="356"/>
      <c r="AI133" s="356"/>
      <c r="AJ133" s="356"/>
      <c r="AK133" s="356"/>
      <c r="AL133" s="356"/>
      <c r="AM133" s="356"/>
      <c r="AN133" s="357"/>
      <c r="AP133" s="6"/>
      <c r="AQ133" s="6"/>
      <c r="AR133" s="6"/>
    </row>
    <row r="134" spans="1:44" s="16" customFormat="1" ht="19" customHeight="1">
      <c r="A134" s="140">
        <v>19</v>
      </c>
      <c r="B134" s="141" t="s">
        <v>385</v>
      </c>
      <c r="C134" s="393">
        <f t="shared" ref="C134:S134" si="45">SUM(C135:C138)</f>
        <v>232</v>
      </c>
      <c r="D134" s="195">
        <f t="shared" si="45"/>
        <v>230</v>
      </c>
      <c r="E134" s="393">
        <f t="shared" si="45"/>
        <v>25</v>
      </c>
      <c r="F134" s="195">
        <f t="shared" si="45"/>
        <v>24</v>
      </c>
      <c r="G134" s="193">
        <f t="shared" si="45"/>
        <v>0</v>
      </c>
      <c r="H134" s="193">
        <f t="shared" si="45"/>
        <v>8934</v>
      </c>
      <c r="I134" s="394">
        <f t="shared" si="45"/>
        <v>7</v>
      </c>
      <c r="J134" s="194">
        <f t="shared" si="45"/>
        <v>261</v>
      </c>
      <c r="K134" s="394">
        <f t="shared" si="45"/>
        <v>1989</v>
      </c>
      <c r="L134" s="194">
        <f t="shared" si="45"/>
        <v>0</v>
      </c>
      <c r="M134" s="394">
        <f t="shared" si="45"/>
        <v>0</v>
      </c>
      <c r="N134" s="194">
        <f t="shared" si="45"/>
        <v>0</v>
      </c>
      <c r="O134" s="395">
        <f t="shared" si="45"/>
        <v>11191</v>
      </c>
      <c r="P134" s="193">
        <f t="shared" si="45"/>
        <v>745</v>
      </c>
      <c r="Q134" s="395">
        <f t="shared" si="45"/>
        <v>2533</v>
      </c>
      <c r="R134" s="193">
        <f t="shared" si="45"/>
        <v>111</v>
      </c>
      <c r="S134" s="396">
        <f t="shared" si="45"/>
        <v>350</v>
      </c>
      <c r="U134" s="15"/>
      <c r="V134" s="196">
        <v>19</v>
      </c>
      <c r="W134" s="197" t="s">
        <v>385</v>
      </c>
      <c r="X134" s="254">
        <f t="shared" ref="X134:AN134" si="46">C134</f>
        <v>232</v>
      </c>
      <c r="Y134" s="254">
        <f t="shared" si="46"/>
        <v>230</v>
      </c>
      <c r="Z134" s="254">
        <f t="shared" si="46"/>
        <v>25</v>
      </c>
      <c r="AA134" s="254">
        <f t="shared" si="46"/>
        <v>24</v>
      </c>
      <c r="AB134" s="254">
        <f t="shared" si="46"/>
        <v>0</v>
      </c>
      <c r="AC134" s="254">
        <f t="shared" si="46"/>
        <v>8934</v>
      </c>
      <c r="AD134" s="254">
        <f t="shared" si="46"/>
        <v>7</v>
      </c>
      <c r="AE134" s="254">
        <f t="shared" si="46"/>
        <v>261</v>
      </c>
      <c r="AF134" s="254">
        <f t="shared" si="46"/>
        <v>1989</v>
      </c>
      <c r="AG134" s="254">
        <f t="shared" si="46"/>
        <v>0</v>
      </c>
      <c r="AH134" s="254">
        <f t="shared" si="46"/>
        <v>0</v>
      </c>
      <c r="AI134" s="254">
        <f t="shared" si="46"/>
        <v>0</v>
      </c>
      <c r="AJ134" s="254">
        <f t="shared" si="46"/>
        <v>11191</v>
      </c>
      <c r="AK134" s="254">
        <f t="shared" si="46"/>
        <v>745</v>
      </c>
      <c r="AL134" s="254">
        <f t="shared" si="46"/>
        <v>2533</v>
      </c>
      <c r="AM134" s="254">
        <f t="shared" si="46"/>
        <v>111</v>
      </c>
      <c r="AN134" s="255">
        <f t="shared" si="46"/>
        <v>350</v>
      </c>
      <c r="AP134" s="15"/>
      <c r="AQ134" s="15"/>
      <c r="AR134" s="15"/>
    </row>
    <row r="135" spans="1:44" s="15" customFormat="1" ht="19" customHeight="1">
      <c r="A135" s="142" t="s">
        <v>194</v>
      </c>
      <c r="B135" s="143" t="s">
        <v>386</v>
      </c>
      <c r="C135" s="397">
        <v>125</v>
      </c>
      <c r="D135" s="398">
        <v>123</v>
      </c>
      <c r="E135" s="397">
        <v>11</v>
      </c>
      <c r="F135" s="398">
        <v>10</v>
      </c>
      <c r="G135" s="399">
        <v>0</v>
      </c>
      <c r="H135" s="400">
        <v>4941</v>
      </c>
      <c r="I135" s="401">
        <v>7</v>
      </c>
      <c r="J135" s="108">
        <v>261</v>
      </c>
      <c r="K135" s="401">
        <v>706</v>
      </c>
      <c r="L135" s="202">
        <v>0</v>
      </c>
      <c r="M135" s="401">
        <v>0</v>
      </c>
      <c r="N135" s="202">
        <v>0</v>
      </c>
      <c r="O135" s="402">
        <f t="shared" ref="O135:O138" si="47">SUM(H135:N135)</f>
        <v>5915</v>
      </c>
      <c r="P135" s="201">
        <v>745</v>
      </c>
      <c r="Q135" s="403">
        <v>2533</v>
      </c>
      <c r="R135" s="201">
        <v>111</v>
      </c>
      <c r="S135" s="404">
        <v>350</v>
      </c>
      <c r="V135" s="142" t="s">
        <v>194</v>
      </c>
      <c r="W135" s="199" t="s">
        <v>386</v>
      </c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200"/>
    </row>
    <row r="136" spans="1:44" s="15" customFormat="1" ht="19" customHeight="1">
      <c r="A136" s="142" t="s">
        <v>195</v>
      </c>
      <c r="B136" s="143" t="s">
        <v>387</v>
      </c>
      <c r="C136" s="397">
        <v>52</v>
      </c>
      <c r="D136" s="398">
        <v>52</v>
      </c>
      <c r="E136" s="397">
        <v>8</v>
      </c>
      <c r="F136" s="398">
        <v>8</v>
      </c>
      <c r="G136" s="399">
        <v>0</v>
      </c>
      <c r="H136" s="400">
        <v>2918</v>
      </c>
      <c r="I136" s="401">
        <v>0</v>
      </c>
      <c r="J136" s="202">
        <v>0</v>
      </c>
      <c r="K136" s="401">
        <v>840</v>
      </c>
      <c r="L136" s="202">
        <v>0</v>
      </c>
      <c r="M136" s="401">
        <v>0</v>
      </c>
      <c r="N136" s="202">
        <v>0</v>
      </c>
      <c r="O136" s="402">
        <f t="shared" si="47"/>
        <v>3758</v>
      </c>
      <c r="P136" s="201">
        <v>0</v>
      </c>
      <c r="Q136" s="403">
        <v>0</v>
      </c>
      <c r="R136" s="201">
        <v>0</v>
      </c>
      <c r="S136" s="404">
        <v>0</v>
      </c>
      <c r="V136" s="142" t="s">
        <v>195</v>
      </c>
      <c r="W136" s="199" t="s">
        <v>387</v>
      </c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200"/>
    </row>
    <row r="137" spans="1:44" s="15" customFormat="1" ht="19" customHeight="1">
      <c r="A137" s="142" t="s">
        <v>196</v>
      </c>
      <c r="B137" s="143" t="s">
        <v>388</v>
      </c>
      <c r="C137" s="405">
        <v>25</v>
      </c>
      <c r="D137" s="406">
        <v>25</v>
      </c>
      <c r="E137" s="405">
        <v>3</v>
      </c>
      <c r="F137" s="406">
        <v>3</v>
      </c>
      <c r="G137" s="407">
        <v>0</v>
      </c>
      <c r="H137" s="408">
        <v>0</v>
      </c>
      <c r="I137" s="409">
        <v>0</v>
      </c>
      <c r="J137" s="410">
        <v>0</v>
      </c>
      <c r="K137" s="409">
        <v>0</v>
      </c>
      <c r="L137" s="410">
        <v>0</v>
      </c>
      <c r="M137" s="409">
        <v>0</v>
      </c>
      <c r="N137" s="410">
        <v>0</v>
      </c>
      <c r="O137" s="411">
        <f t="shared" si="47"/>
        <v>0</v>
      </c>
      <c r="P137" s="198">
        <v>0</v>
      </c>
      <c r="Q137" s="412">
        <v>0</v>
      </c>
      <c r="R137" s="198">
        <v>0</v>
      </c>
      <c r="S137" s="413">
        <v>0</v>
      </c>
      <c r="U137" s="203"/>
      <c r="V137" s="142" t="s">
        <v>196</v>
      </c>
      <c r="W137" s="199" t="s">
        <v>388</v>
      </c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200"/>
      <c r="AP137" s="203"/>
      <c r="AQ137" s="203"/>
      <c r="AR137" s="203"/>
    </row>
    <row r="138" spans="1:44" s="203" customFormat="1" ht="19" customHeight="1">
      <c r="A138" s="142" t="s">
        <v>197</v>
      </c>
      <c r="B138" s="143" t="s">
        <v>389</v>
      </c>
      <c r="C138" s="400">
        <v>30</v>
      </c>
      <c r="D138" s="398">
        <v>30</v>
      </c>
      <c r="E138" s="397">
        <v>3</v>
      </c>
      <c r="F138" s="398">
        <v>3</v>
      </c>
      <c r="G138" s="399">
        <v>0</v>
      </c>
      <c r="H138" s="400">
        <v>1075</v>
      </c>
      <c r="I138" s="401">
        <v>0</v>
      </c>
      <c r="J138" s="202">
        <v>0</v>
      </c>
      <c r="K138" s="401">
        <v>443</v>
      </c>
      <c r="L138" s="202">
        <v>0</v>
      </c>
      <c r="M138" s="401">
        <v>0</v>
      </c>
      <c r="N138" s="202">
        <v>0</v>
      </c>
      <c r="O138" s="402">
        <f t="shared" si="47"/>
        <v>1518</v>
      </c>
      <c r="P138" s="201">
        <v>0</v>
      </c>
      <c r="Q138" s="403">
        <v>0</v>
      </c>
      <c r="R138" s="201">
        <v>0</v>
      </c>
      <c r="S138" s="404">
        <v>0</v>
      </c>
      <c r="U138" s="16"/>
      <c r="V138" s="142" t="s">
        <v>197</v>
      </c>
      <c r="W138" s="199" t="s">
        <v>389</v>
      </c>
      <c r="X138" s="414"/>
      <c r="Y138" s="414"/>
      <c r="Z138" s="414"/>
      <c r="AA138" s="414"/>
      <c r="AB138" s="414"/>
      <c r="AC138" s="414"/>
      <c r="AD138" s="414"/>
      <c r="AE138" s="414"/>
      <c r="AF138" s="414"/>
      <c r="AG138" s="414"/>
      <c r="AH138" s="414"/>
      <c r="AI138" s="414"/>
      <c r="AJ138" s="414"/>
      <c r="AK138" s="414"/>
      <c r="AL138" s="414"/>
      <c r="AM138" s="414"/>
      <c r="AN138" s="415"/>
      <c r="AP138" s="16"/>
      <c r="AQ138" s="16"/>
      <c r="AR138" s="16"/>
    </row>
    <row r="139" spans="1:44" s="6" customFormat="1" ht="19" customHeight="1">
      <c r="A139" s="133" t="s">
        <v>412</v>
      </c>
      <c r="B139" s="41" t="s">
        <v>198</v>
      </c>
      <c r="C139" s="68">
        <v>111</v>
      </c>
      <c r="D139" s="45">
        <v>100</v>
      </c>
      <c r="E139" s="68">
        <v>15</v>
      </c>
      <c r="F139" s="45">
        <v>10</v>
      </c>
      <c r="G139" s="63">
        <v>0</v>
      </c>
      <c r="H139" s="61">
        <v>1390</v>
      </c>
      <c r="I139" s="64">
        <v>0</v>
      </c>
      <c r="J139" s="62">
        <v>0</v>
      </c>
      <c r="K139" s="64">
        <v>2018</v>
      </c>
      <c r="L139" s="62">
        <v>0</v>
      </c>
      <c r="M139" s="64">
        <v>0</v>
      </c>
      <c r="N139" s="62">
        <v>0</v>
      </c>
      <c r="O139" s="416">
        <f t="shared" ref="O139:O140" si="48">SUM(H139:N139)</f>
        <v>3408</v>
      </c>
      <c r="P139" s="218">
        <v>0</v>
      </c>
      <c r="Q139" s="373">
        <v>0</v>
      </c>
      <c r="R139" s="218">
        <v>0</v>
      </c>
      <c r="S139" s="417">
        <v>0</v>
      </c>
      <c r="V139" s="20" t="s">
        <v>412</v>
      </c>
      <c r="W139" s="148" t="s">
        <v>198</v>
      </c>
      <c r="X139" s="236">
        <f t="shared" ref="X139:AM139" si="49">C139</f>
        <v>111</v>
      </c>
      <c r="Y139" s="236">
        <f t="shared" si="49"/>
        <v>100</v>
      </c>
      <c r="Z139" s="236">
        <f t="shared" si="49"/>
        <v>15</v>
      </c>
      <c r="AA139" s="236">
        <f t="shared" si="49"/>
        <v>10</v>
      </c>
      <c r="AB139" s="236">
        <f t="shared" si="49"/>
        <v>0</v>
      </c>
      <c r="AC139" s="236">
        <f t="shared" si="49"/>
        <v>1390</v>
      </c>
      <c r="AD139" s="236">
        <f t="shared" si="49"/>
        <v>0</v>
      </c>
      <c r="AE139" s="236">
        <f t="shared" si="49"/>
        <v>0</v>
      </c>
      <c r="AF139" s="236">
        <f t="shared" si="49"/>
        <v>2018</v>
      </c>
      <c r="AG139" s="236">
        <f t="shared" si="49"/>
        <v>0</v>
      </c>
      <c r="AH139" s="236">
        <f t="shared" si="49"/>
        <v>0</v>
      </c>
      <c r="AI139" s="236">
        <f t="shared" si="49"/>
        <v>0</v>
      </c>
      <c r="AJ139" s="236">
        <f t="shared" si="49"/>
        <v>3408</v>
      </c>
      <c r="AK139" s="236">
        <f t="shared" si="49"/>
        <v>0</v>
      </c>
      <c r="AL139" s="236">
        <f t="shared" si="49"/>
        <v>0</v>
      </c>
      <c r="AM139" s="236">
        <f t="shared" si="49"/>
        <v>0</v>
      </c>
      <c r="AN139" s="237">
        <f t="shared" ref="X139:AN141" si="50">S139</f>
        <v>0</v>
      </c>
    </row>
    <row r="140" spans="1:44" s="6" customFormat="1" ht="19" customHeight="1">
      <c r="A140" s="136" t="s">
        <v>199</v>
      </c>
      <c r="B140" s="130" t="s">
        <v>200</v>
      </c>
      <c r="C140" s="418">
        <v>259</v>
      </c>
      <c r="D140" s="419">
        <v>216</v>
      </c>
      <c r="E140" s="418">
        <v>42</v>
      </c>
      <c r="F140" s="419">
        <v>27</v>
      </c>
      <c r="G140" s="420">
        <v>0</v>
      </c>
      <c r="H140" s="421">
        <v>7283</v>
      </c>
      <c r="I140" s="422">
        <v>0</v>
      </c>
      <c r="J140" s="423">
        <v>27</v>
      </c>
      <c r="K140" s="422">
        <v>2102</v>
      </c>
      <c r="L140" s="423">
        <v>0</v>
      </c>
      <c r="M140" s="422">
        <v>0</v>
      </c>
      <c r="N140" s="423">
        <v>0</v>
      </c>
      <c r="O140" s="424">
        <f t="shared" si="48"/>
        <v>9412</v>
      </c>
      <c r="P140" s="425">
        <v>8</v>
      </c>
      <c r="Q140" s="426">
        <v>8</v>
      </c>
      <c r="R140" s="425">
        <v>436</v>
      </c>
      <c r="S140" s="427">
        <v>568</v>
      </c>
      <c r="V140" s="20" t="s">
        <v>199</v>
      </c>
      <c r="W140" s="148" t="s">
        <v>200</v>
      </c>
      <c r="X140" s="236">
        <f t="shared" si="50"/>
        <v>259</v>
      </c>
      <c r="Y140" s="236">
        <f t="shared" si="50"/>
        <v>216</v>
      </c>
      <c r="Z140" s="236">
        <f t="shared" si="50"/>
        <v>42</v>
      </c>
      <c r="AA140" s="236">
        <f t="shared" si="50"/>
        <v>27</v>
      </c>
      <c r="AB140" s="236">
        <f t="shared" si="50"/>
        <v>0</v>
      </c>
      <c r="AC140" s="236">
        <f t="shared" si="50"/>
        <v>7283</v>
      </c>
      <c r="AD140" s="236">
        <f t="shared" si="50"/>
        <v>0</v>
      </c>
      <c r="AE140" s="236">
        <f t="shared" si="50"/>
        <v>27</v>
      </c>
      <c r="AF140" s="236">
        <f t="shared" si="50"/>
        <v>2102</v>
      </c>
      <c r="AG140" s="236">
        <f t="shared" si="50"/>
        <v>0</v>
      </c>
      <c r="AH140" s="236">
        <f t="shared" si="50"/>
        <v>0</v>
      </c>
      <c r="AI140" s="236">
        <f t="shared" si="50"/>
        <v>0</v>
      </c>
      <c r="AJ140" s="236">
        <f t="shared" si="50"/>
        <v>9412</v>
      </c>
      <c r="AK140" s="236">
        <f t="shared" si="50"/>
        <v>8</v>
      </c>
      <c r="AL140" s="236">
        <f t="shared" si="50"/>
        <v>8</v>
      </c>
      <c r="AM140" s="236">
        <f t="shared" si="50"/>
        <v>436</v>
      </c>
      <c r="AN140" s="237">
        <f t="shared" si="50"/>
        <v>568</v>
      </c>
    </row>
    <row r="141" spans="1:44" s="16" customFormat="1" ht="19" customHeight="1">
      <c r="A141" s="144" t="s">
        <v>390</v>
      </c>
      <c r="B141" s="145" t="s">
        <v>474</v>
      </c>
      <c r="C141" s="428">
        <f t="shared" ref="C141:S141" si="51">SUM(C142:C145)</f>
        <v>148</v>
      </c>
      <c r="D141" s="206">
        <f t="shared" si="51"/>
        <v>120</v>
      </c>
      <c r="E141" s="428">
        <f t="shared" si="51"/>
        <v>23</v>
      </c>
      <c r="F141" s="206">
        <f t="shared" si="51"/>
        <v>20</v>
      </c>
      <c r="G141" s="429">
        <f t="shared" si="51"/>
        <v>0</v>
      </c>
      <c r="H141" s="429">
        <f t="shared" si="51"/>
        <v>5981</v>
      </c>
      <c r="I141" s="430">
        <f t="shared" si="51"/>
        <v>1</v>
      </c>
      <c r="J141" s="205">
        <f t="shared" si="51"/>
        <v>24</v>
      </c>
      <c r="K141" s="430">
        <f t="shared" si="51"/>
        <v>3319</v>
      </c>
      <c r="L141" s="205">
        <f t="shared" si="51"/>
        <v>0</v>
      </c>
      <c r="M141" s="430">
        <f t="shared" si="51"/>
        <v>0</v>
      </c>
      <c r="N141" s="205">
        <f t="shared" si="51"/>
        <v>0</v>
      </c>
      <c r="O141" s="431">
        <f t="shared" si="51"/>
        <v>9325</v>
      </c>
      <c r="P141" s="204">
        <f t="shared" si="51"/>
        <v>0</v>
      </c>
      <c r="Q141" s="432">
        <f t="shared" si="51"/>
        <v>0</v>
      </c>
      <c r="R141" s="204">
        <f t="shared" si="51"/>
        <v>0</v>
      </c>
      <c r="S141" s="433">
        <f t="shared" si="51"/>
        <v>121</v>
      </c>
      <c r="U141" s="15"/>
      <c r="V141" s="196" t="s">
        <v>390</v>
      </c>
      <c r="W141" s="197" t="s">
        <v>474</v>
      </c>
      <c r="X141" s="254">
        <f t="shared" si="50"/>
        <v>148</v>
      </c>
      <c r="Y141" s="254">
        <f t="shared" si="50"/>
        <v>120</v>
      </c>
      <c r="Z141" s="254">
        <f t="shared" si="50"/>
        <v>23</v>
      </c>
      <c r="AA141" s="254">
        <f t="shared" si="50"/>
        <v>20</v>
      </c>
      <c r="AB141" s="254">
        <f t="shared" si="50"/>
        <v>0</v>
      </c>
      <c r="AC141" s="254">
        <f t="shared" si="50"/>
        <v>5981</v>
      </c>
      <c r="AD141" s="254">
        <f t="shared" si="50"/>
        <v>1</v>
      </c>
      <c r="AE141" s="254">
        <f t="shared" si="50"/>
        <v>24</v>
      </c>
      <c r="AF141" s="254">
        <f t="shared" si="50"/>
        <v>3319</v>
      </c>
      <c r="AG141" s="254">
        <f t="shared" si="50"/>
        <v>0</v>
      </c>
      <c r="AH141" s="254">
        <f t="shared" si="50"/>
        <v>0</v>
      </c>
      <c r="AI141" s="254">
        <f t="shared" si="50"/>
        <v>0</v>
      </c>
      <c r="AJ141" s="254">
        <f t="shared" si="50"/>
        <v>9325</v>
      </c>
      <c r="AK141" s="254">
        <f t="shared" si="50"/>
        <v>0</v>
      </c>
      <c r="AL141" s="254">
        <f t="shared" si="50"/>
        <v>0</v>
      </c>
      <c r="AM141" s="254">
        <f t="shared" si="50"/>
        <v>0</v>
      </c>
      <c r="AN141" s="255">
        <f t="shared" si="50"/>
        <v>121</v>
      </c>
      <c r="AP141" s="15"/>
      <c r="AQ141" s="15"/>
      <c r="AR141" s="15"/>
    </row>
    <row r="142" spans="1:44" s="15" customFormat="1" ht="19" customHeight="1">
      <c r="A142" s="17" t="s">
        <v>201</v>
      </c>
      <c r="B142" s="146" t="s">
        <v>475</v>
      </c>
      <c r="C142" s="82">
        <v>118</v>
      </c>
      <c r="D142" s="83">
        <v>90</v>
      </c>
      <c r="E142" s="82">
        <v>15</v>
      </c>
      <c r="F142" s="83">
        <v>12</v>
      </c>
      <c r="G142" s="434">
        <v>0</v>
      </c>
      <c r="H142" s="104">
        <v>5237</v>
      </c>
      <c r="I142" s="435">
        <v>1</v>
      </c>
      <c r="J142" s="105">
        <v>0</v>
      </c>
      <c r="K142" s="435">
        <v>2310</v>
      </c>
      <c r="L142" s="202">
        <v>0</v>
      </c>
      <c r="M142" s="436">
        <v>0</v>
      </c>
      <c r="N142" s="202">
        <v>0</v>
      </c>
      <c r="O142" s="437">
        <f>SUM(H142:N142)</f>
        <v>7548</v>
      </c>
      <c r="P142" s="208">
        <v>0</v>
      </c>
      <c r="Q142" s="438">
        <v>0</v>
      </c>
      <c r="R142" s="208" t="s">
        <v>19</v>
      </c>
      <c r="S142" s="404">
        <v>121</v>
      </c>
      <c r="V142" s="17" t="s">
        <v>201</v>
      </c>
      <c r="W142" s="146" t="s">
        <v>475</v>
      </c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200"/>
    </row>
    <row r="143" spans="1:44" s="15" customFormat="1" ht="19" customHeight="1">
      <c r="A143" s="147" t="s">
        <v>202</v>
      </c>
      <c r="B143" s="138" t="s">
        <v>476</v>
      </c>
      <c r="C143" s="439">
        <v>10</v>
      </c>
      <c r="D143" s="440">
        <v>10</v>
      </c>
      <c r="E143" s="439">
        <v>0</v>
      </c>
      <c r="F143" s="440">
        <v>0</v>
      </c>
      <c r="G143" s="441">
        <v>0</v>
      </c>
      <c r="H143" s="442">
        <v>97</v>
      </c>
      <c r="I143" s="443">
        <v>0</v>
      </c>
      <c r="J143" s="444">
        <v>0</v>
      </c>
      <c r="K143" s="443">
        <v>265</v>
      </c>
      <c r="L143" s="445">
        <v>0</v>
      </c>
      <c r="M143" s="446">
        <v>0</v>
      </c>
      <c r="N143" s="445">
        <v>0</v>
      </c>
      <c r="O143" s="447">
        <f>SUM(H143:N143)</f>
        <v>362</v>
      </c>
      <c r="P143" s="106">
        <v>0</v>
      </c>
      <c r="Q143" s="448">
        <v>0</v>
      </c>
      <c r="R143" s="106">
        <v>0</v>
      </c>
      <c r="S143" s="449">
        <v>0</v>
      </c>
      <c r="V143" s="142" t="s">
        <v>202</v>
      </c>
      <c r="W143" s="199" t="s">
        <v>476</v>
      </c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200"/>
    </row>
    <row r="144" spans="1:44" s="15" customFormat="1" ht="19" customHeight="1">
      <c r="A144" s="147" t="s">
        <v>203</v>
      </c>
      <c r="B144" s="138" t="s">
        <v>477</v>
      </c>
      <c r="C144" s="82">
        <v>2</v>
      </c>
      <c r="D144" s="83">
        <v>2</v>
      </c>
      <c r="E144" s="82">
        <v>0</v>
      </c>
      <c r="F144" s="83">
        <v>0</v>
      </c>
      <c r="G144" s="434">
        <v>0</v>
      </c>
      <c r="H144" s="104">
        <v>338</v>
      </c>
      <c r="I144" s="435">
        <v>0</v>
      </c>
      <c r="J144" s="105">
        <v>0</v>
      </c>
      <c r="K144" s="435">
        <v>100</v>
      </c>
      <c r="L144" s="202">
        <v>0</v>
      </c>
      <c r="M144" s="436">
        <v>0</v>
      </c>
      <c r="N144" s="202">
        <v>0</v>
      </c>
      <c r="O144" s="437">
        <f>SUM(H144:N144)</f>
        <v>438</v>
      </c>
      <c r="P144" s="201">
        <v>0</v>
      </c>
      <c r="Q144" s="403">
        <v>0</v>
      </c>
      <c r="R144" s="201">
        <v>0</v>
      </c>
      <c r="S144" s="404">
        <v>0</v>
      </c>
      <c r="U144" s="19"/>
      <c r="V144" s="142" t="s">
        <v>203</v>
      </c>
      <c r="W144" s="199" t="s">
        <v>477</v>
      </c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200"/>
      <c r="AP144" s="19"/>
      <c r="AQ144" s="19"/>
      <c r="AR144" s="19"/>
    </row>
    <row r="145" spans="1:44" s="19" customFormat="1" ht="19" customHeight="1">
      <c r="A145" s="17" t="s">
        <v>204</v>
      </c>
      <c r="B145" s="146" t="s">
        <v>478</v>
      </c>
      <c r="C145" s="82">
        <v>18</v>
      </c>
      <c r="D145" s="83">
        <v>18</v>
      </c>
      <c r="E145" s="82">
        <v>8</v>
      </c>
      <c r="F145" s="83">
        <v>8</v>
      </c>
      <c r="G145" s="434">
        <v>0</v>
      </c>
      <c r="H145" s="104">
        <v>309</v>
      </c>
      <c r="I145" s="435">
        <v>0</v>
      </c>
      <c r="J145" s="105">
        <v>24</v>
      </c>
      <c r="K145" s="435">
        <v>644</v>
      </c>
      <c r="L145" s="202">
        <v>0</v>
      </c>
      <c r="M145" s="436">
        <v>0</v>
      </c>
      <c r="N145" s="202">
        <v>0</v>
      </c>
      <c r="O145" s="437">
        <f>SUM(H145:N145)</f>
        <v>977</v>
      </c>
      <c r="P145" s="201">
        <v>0</v>
      </c>
      <c r="Q145" s="403">
        <v>0</v>
      </c>
      <c r="R145" s="201">
        <v>0</v>
      </c>
      <c r="S145" s="404">
        <v>0</v>
      </c>
      <c r="U145" s="16"/>
      <c r="V145" s="17" t="s">
        <v>204</v>
      </c>
      <c r="W145" s="146" t="s">
        <v>478</v>
      </c>
      <c r="X145" s="450"/>
      <c r="Y145" s="450"/>
      <c r="Z145" s="450"/>
      <c r="AA145" s="450"/>
      <c r="AB145" s="450"/>
      <c r="AC145" s="450"/>
      <c r="AD145" s="450"/>
      <c r="AE145" s="450"/>
      <c r="AF145" s="450"/>
      <c r="AG145" s="450"/>
      <c r="AH145" s="450"/>
      <c r="AI145" s="450"/>
      <c r="AJ145" s="450"/>
      <c r="AK145" s="450"/>
      <c r="AL145" s="450"/>
      <c r="AM145" s="450"/>
      <c r="AN145" s="451"/>
      <c r="AP145" s="16"/>
      <c r="AQ145" s="16"/>
      <c r="AR145" s="16"/>
    </row>
    <row r="146" spans="1:44" s="6" customFormat="1" ht="19" customHeight="1">
      <c r="A146" s="136" t="s">
        <v>205</v>
      </c>
      <c r="B146" s="137" t="s">
        <v>206</v>
      </c>
      <c r="C146" s="378">
        <f t="shared" ref="C146:S146" si="52">SUM(C147:C153)</f>
        <v>234</v>
      </c>
      <c r="D146" s="191">
        <f t="shared" si="52"/>
        <v>203</v>
      </c>
      <c r="E146" s="378">
        <f t="shared" si="52"/>
        <v>42</v>
      </c>
      <c r="F146" s="191">
        <f t="shared" si="52"/>
        <v>31</v>
      </c>
      <c r="G146" s="249">
        <f t="shared" si="52"/>
        <v>1</v>
      </c>
      <c r="H146" s="249">
        <f t="shared" si="52"/>
        <v>20209</v>
      </c>
      <c r="I146" s="379">
        <f t="shared" si="52"/>
        <v>58</v>
      </c>
      <c r="J146" s="109">
        <f t="shared" si="52"/>
        <v>11</v>
      </c>
      <c r="K146" s="379">
        <f t="shared" si="52"/>
        <v>985</v>
      </c>
      <c r="L146" s="109">
        <f t="shared" si="52"/>
        <v>0</v>
      </c>
      <c r="M146" s="379">
        <f t="shared" si="52"/>
        <v>0</v>
      </c>
      <c r="N146" s="109">
        <f t="shared" si="52"/>
        <v>0</v>
      </c>
      <c r="O146" s="353">
        <f t="shared" si="52"/>
        <v>21263</v>
      </c>
      <c r="P146" s="110">
        <f t="shared" si="52"/>
        <v>976</v>
      </c>
      <c r="Q146" s="354">
        <f t="shared" si="52"/>
        <v>1491</v>
      </c>
      <c r="R146" s="110">
        <f t="shared" si="52"/>
        <v>66</v>
      </c>
      <c r="S146" s="355">
        <f t="shared" si="52"/>
        <v>145</v>
      </c>
      <c r="U146" s="3"/>
      <c r="V146" s="20" t="s">
        <v>205</v>
      </c>
      <c r="W146" s="148" t="s">
        <v>206</v>
      </c>
      <c r="X146" s="236">
        <f t="shared" ref="X146:AN146" si="53">C146</f>
        <v>234</v>
      </c>
      <c r="Y146" s="236">
        <f t="shared" si="53"/>
        <v>203</v>
      </c>
      <c r="Z146" s="236">
        <f t="shared" si="53"/>
        <v>42</v>
      </c>
      <c r="AA146" s="236">
        <f t="shared" si="53"/>
        <v>31</v>
      </c>
      <c r="AB146" s="236">
        <f t="shared" si="53"/>
        <v>1</v>
      </c>
      <c r="AC146" s="236">
        <f t="shared" si="53"/>
        <v>20209</v>
      </c>
      <c r="AD146" s="236">
        <f t="shared" si="53"/>
        <v>58</v>
      </c>
      <c r="AE146" s="236">
        <f t="shared" si="53"/>
        <v>11</v>
      </c>
      <c r="AF146" s="236">
        <f t="shared" si="53"/>
        <v>985</v>
      </c>
      <c r="AG146" s="236">
        <f t="shared" si="53"/>
        <v>0</v>
      </c>
      <c r="AH146" s="236">
        <f t="shared" si="53"/>
        <v>0</v>
      </c>
      <c r="AI146" s="236">
        <f t="shared" si="53"/>
        <v>0</v>
      </c>
      <c r="AJ146" s="236">
        <f t="shared" si="53"/>
        <v>21263</v>
      </c>
      <c r="AK146" s="236">
        <f t="shared" si="53"/>
        <v>976</v>
      </c>
      <c r="AL146" s="236">
        <f t="shared" si="53"/>
        <v>1491</v>
      </c>
      <c r="AM146" s="236">
        <f t="shared" si="53"/>
        <v>66</v>
      </c>
      <c r="AN146" s="237">
        <f t="shared" si="53"/>
        <v>145</v>
      </c>
      <c r="AP146" s="3"/>
      <c r="AQ146" s="3"/>
      <c r="AR146" s="3"/>
    </row>
    <row r="147" spans="1:44" s="3" customFormat="1" ht="19" customHeight="1">
      <c r="A147" s="22" t="s">
        <v>207</v>
      </c>
      <c r="B147" s="119" t="s">
        <v>208</v>
      </c>
      <c r="C147" s="52">
        <v>189</v>
      </c>
      <c r="D147" s="48">
        <v>174</v>
      </c>
      <c r="E147" s="52">
        <v>36</v>
      </c>
      <c r="F147" s="48">
        <v>25</v>
      </c>
      <c r="G147" s="53">
        <v>1</v>
      </c>
      <c r="H147" s="49">
        <v>20209</v>
      </c>
      <c r="I147" s="54">
        <v>58</v>
      </c>
      <c r="J147" s="60">
        <v>11</v>
      </c>
      <c r="K147" s="54">
        <v>985</v>
      </c>
      <c r="L147" s="51">
        <v>0</v>
      </c>
      <c r="M147" s="54">
        <v>0</v>
      </c>
      <c r="N147" s="51">
        <v>0</v>
      </c>
      <c r="O147" s="239">
        <f t="shared" ref="O147:O162" si="54">SUM(H147:N147)</f>
        <v>21263</v>
      </c>
      <c r="P147" s="49">
        <v>976</v>
      </c>
      <c r="Q147" s="76">
        <v>1491</v>
      </c>
      <c r="R147" s="49">
        <v>66</v>
      </c>
      <c r="S147" s="77">
        <v>145</v>
      </c>
      <c r="V147" s="22" t="s">
        <v>207</v>
      </c>
      <c r="W147" s="18" t="s">
        <v>208</v>
      </c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167"/>
    </row>
    <row r="148" spans="1:44" s="3" customFormat="1" ht="19" customHeight="1">
      <c r="A148" s="22" t="s">
        <v>209</v>
      </c>
      <c r="B148" s="119" t="s">
        <v>210</v>
      </c>
      <c r="C148" s="52">
        <v>7</v>
      </c>
      <c r="D148" s="48">
        <v>5</v>
      </c>
      <c r="E148" s="52">
        <v>1</v>
      </c>
      <c r="F148" s="48">
        <v>1</v>
      </c>
      <c r="G148" s="53">
        <v>0</v>
      </c>
      <c r="H148" s="49">
        <v>0</v>
      </c>
      <c r="I148" s="54">
        <v>0</v>
      </c>
      <c r="J148" s="51">
        <v>0</v>
      </c>
      <c r="K148" s="54">
        <v>0</v>
      </c>
      <c r="L148" s="51">
        <v>0</v>
      </c>
      <c r="M148" s="54">
        <v>0</v>
      </c>
      <c r="N148" s="51">
        <v>0</v>
      </c>
      <c r="O148" s="239">
        <f t="shared" si="54"/>
        <v>0</v>
      </c>
      <c r="P148" s="166">
        <v>0</v>
      </c>
      <c r="Q148" s="348">
        <v>0</v>
      </c>
      <c r="R148" s="166">
        <v>0</v>
      </c>
      <c r="S148" s="298">
        <v>0</v>
      </c>
      <c r="V148" s="22" t="s">
        <v>209</v>
      </c>
      <c r="W148" s="18" t="s">
        <v>210</v>
      </c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167"/>
    </row>
    <row r="149" spans="1:44" s="3" customFormat="1" ht="19" customHeight="1">
      <c r="A149" s="22" t="s">
        <v>211</v>
      </c>
      <c r="B149" s="119" t="s">
        <v>212</v>
      </c>
      <c r="C149" s="52">
        <v>8</v>
      </c>
      <c r="D149" s="48">
        <v>6</v>
      </c>
      <c r="E149" s="52">
        <v>1</v>
      </c>
      <c r="F149" s="48">
        <v>1</v>
      </c>
      <c r="G149" s="53">
        <v>0</v>
      </c>
      <c r="H149" s="49">
        <v>0</v>
      </c>
      <c r="I149" s="54">
        <v>0</v>
      </c>
      <c r="J149" s="51">
        <v>0</v>
      </c>
      <c r="K149" s="54">
        <v>0</v>
      </c>
      <c r="L149" s="51">
        <v>0</v>
      </c>
      <c r="M149" s="54">
        <v>0</v>
      </c>
      <c r="N149" s="51">
        <v>0</v>
      </c>
      <c r="O149" s="239">
        <f t="shared" si="54"/>
        <v>0</v>
      </c>
      <c r="P149" s="166">
        <v>0</v>
      </c>
      <c r="Q149" s="348">
        <v>0</v>
      </c>
      <c r="R149" s="166">
        <v>0</v>
      </c>
      <c r="S149" s="298">
        <v>0</v>
      </c>
      <c r="V149" s="22" t="s">
        <v>211</v>
      </c>
      <c r="W149" s="18" t="s">
        <v>212</v>
      </c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167"/>
    </row>
    <row r="150" spans="1:44" s="3" customFormat="1" ht="19" customHeight="1">
      <c r="A150" s="11" t="s">
        <v>213</v>
      </c>
      <c r="B150" s="117" t="s">
        <v>214</v>
      </c>
      <c r="C150" s="52">
        <v>5</v>
      </c>
      <c r="D150" s="48">
        <v>4</v>
      </c>
      <c r="E150" s="52">
        <v>1</v>
      </c>
      <c r="F150" s="48">
        <v>1</v>
      </c>
      <c r="G150" s="53">
        <v>0</v>
      </c>
      <c r="H150" s="49">
        <v>0</v>
      </c>
      <c r="I150" s="54">
        <v>0</v>
      </c>
      <c r="J150" s="51">
        <v>0</v>
      </c>
      <c r="K150" s="54">
        <v>0</v>
      </c>
      <c r="L150" s="51">
        <v>0</v>
      </c>
      <c r="M150" s="54">
        <v>0</v>
      </c>
      <c r="N150" s="51">
        <v>0</v>
      </c>
      <c r="O150" s="239">
        <f t="shared" si="54"/>
        <v>0</v>
      </c>
      <c r="P150" s="166">
        <v>0</v>
      </c>
      <c r="Q150" s="348">
        <v>0</v>
      </c>
      <c r="R150" s="166">
        <v>0</v>
      </c>
      <c r="S150" s="298">
        <v>0</v>
      </c>
      <c r="V150" s="11" t="s">
        <v>213</v>
      </c>
      <c r="W150" s="117" t="s">
        <v>214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167"/>
    </row>
    <row r="151" spans="1:44" s="3" customFormat="1" ht="19" customHeight="1">
      <c r="A151" s="22" t="s">
        <v>215</v>
      </c>
      <c r="B151" s="119" t="s">
        <v>216</v>
      </c>
      <c r="C151" s="52">
        <v>9</v>
      </c>
      <c r="D151" s="48">
        <v>5</v>
      </c>
      <c r="E151" s="52">
        <v>1</v>
      </c>
      <c r="F151" s="48">
        <v>1</v>
      </c>
      <c r="G151" s="53">
        <v>0</v>
      </c>
      <c r="H151" s="49">
        <v>0</v>
      </c>
      <c r="I151" s="54">
        <v>0</v>
      </c>
      <c r="J151" s="51">
        <v>0</v>
      </c>
      <c r="K151" s="54">
        <v>0</v>
      </c>
      <c r="L151" s="51">
        <v>0</v>
      </c>
      <c r="M151" s="54">
        <v>0</v>
      </c>
      <c r="N151" s="51">
        <v>0</v>
      </c>
      <c r="O151" s="239">
        <f t="shared" si="54"/>
        <v>0</v>
      </c>
      <c r="P151" s="166">
        <v>0</v>
      </c>
      <c r="Q151" s="348">
        <v>0</v>
      </c>
      <c r="R151" s="166">
        <v>0</v>
      </c>
      <c r="S151" s="298">
        <v>0</v>
      </c>
      <c r="V151" s="22" t="s">
        <v>215</v>
      </c>
      <c r="W151" s="18" t="s">
        <v>216</v>
      </c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167"/>
    </row>
    <row r="152" spans="1:44" s="3" customFormat="1" ht="19" customHeight="1">
      <c r="A152" s="22" t="s">
        <v>217</v>
      </c>
      <c r="B152" s="119" t="s">
        <v>218</v>
      </c>
      <c r="C152" s="52">
        <v>9</v>
      </c>
      <c r="D152" s="48">
        <v>4</v>
      </c>
      <c r="E152" s="52">
        <v>1</v>
      </c>
      <c r="F152" s="48">
        <v>1</v>
      </c>
      <c r="G152" s="53">
        <v>0</v>
      </c>
      <c r="H152" s="49">
        <v>0</v>
      </c>
      <c r="I152" s="54">
        <v>0</v>
      </c>
      <c r="J152" s="51">
        <v>0</v>
      </c>
      <c r="K152" s="54">
        <v>0</v>
      </c>
      <c r="L152" s="51">
        <v>0</v>
      </c>
      <c r="M152" s="54">
        <v>0</v>
      </c>
      <c r="N152" s="51">
        <v>0</v>
      </c>
      <c r="O152" s="239">
        <f t="shared" si="54"/>
        <v>0</v>
      </c>
      <c r="P152" s="166">
        <v>0</v>
      </c>
      <c r="Q152" s="348">
        <v>0</v>
      </c>
      <c r="R152" s="166">
        <v>0</v>
      </c>
      <c r="S152" s="298">
        <v>0</v>
      </c>
      <c r="U152" s="13"/>
      <c r="V152" s="22" t="s">
        <v>217</v>
      </c>
      <c r="W152" s="18" t="s">
        <v>218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167"/>
      <c r="AP152" s="13"/>
      <c r="AQ152" s="13"/>
      <c r="AR152" s="13"/>
    </row>
    <row r="153" spans="1:44" s="13" customFormat="1" ht="19" customHeight="1">
      <c r="A153" s="22" t="s">
        <v>219</v>
      </c>
      <c r="B153" s="119" t="s">
        <v>220</v>
      </c>
      <c r="C153" s="452">
        <v>7</v>
      </c>
      <c r="D153" s="453">
        <v>5</v>
      </c>
      <c r="E153" s="452">
        <v>1</v>
      </c>
      <c r="F153" s="453">
        <v>1</v>
      </c>
      <c r="G153" s="454">
        <v>0</v>
      </c>
      <c r="H153" s="84">
        <v>0</v>
      </c>
      <c r="I153" s="455">
        <v>0</v>
      </c>
      <c r="J153" s="85">
        <v>0</v>
      </c>
      <c r="K153" s="455">
        <v>0</v>
      </c>
      <c r="L153" s="85">
        <v>0</v>
      </c>
      <c r="M153" s="455">
        <v>0</v>
      </c>
      <c r="N153" s="85">
        <v>0</v>
      </c>
      <c r="O153" s="456">
        <f t="shared" si="54"/>
        <v>0</v>
      </c>
      <c r="P153" s="457">
        <v>0</v>
      </c>
      <c r="Q153" s="458">
        <v>0</v>
      </c>
      <c r="R153" s="457">
        <v>0</v>
      </c>
      <c r="S153" s="459">
        <v>0</v>
      </c>
      <c r="U153" s="6"/>
      <c r="V153" s="22" t="s">
        <v>219</v>
      </c>
      <c r="W153" s="18" t="s">
        <v>220</v>
      </c>
      <c r="X153" s="356"/>
      <c r="Y153" s="356"/>
      <c r="Z153" s="356"/>
      <c r="AA153" s="356"/>
      <c r="AB153" s="356"/>
      <c r="AC153" s="356"/>
      <c r="AD153" s="356"/>
      <c r="AE153" s="356"/>
      <c r="AF153" s="356"/>
      <c r="AG153" s="356"/>
      <c r="AH153" s="356"/>
      <c r="AI153" s="356"/>
      <c r="AJ153" s="356"/>
      <c r="AK153" s="356"/>
      <c r="AL153" s="356"/>
      <c r="AM153" s="356"/>
      <c r="AN153" s="357"/>
      <c r="AP153" s="6"/>
      <c r="AQ153" s="6"/>
      <c r="AR153" s="6"/>
    </row>
    <row r="154" spans="1:44" s="6" customFormat="1" ht="19" customHeight="1">
      <c r="A154" s="133">
        <v>24</v>
      </c>
      <c r="B154" s="41" t="s">
        <v>221</v>
      </c>
      <c r="C154" s="385">
        <f t="shared" ref="C154:S154" si="55">SUM(C155:C162)</f>
        <v>882</v>
      </c>
      <c r="D154" s="191">
        <f t="shared" si="55"/>
        <v>515</v>
      </c>
      <c r="E154" s="385">
        <f t="shared" si="55"/>
        <v>75</v>
      </c>
      <c r="F154" s="191">
        <f t="shared" si="55"/>
        <v>73</v>
      </c>
      <c r="G154" s="351">
        <f t="shared" si="55"/>
        <v>0</v>
      </c>
      <c r="H154" s="385">
        <f t="shared" si="55"/>
        <v>15970</v>
      </c>
      <c r="I154" s="109">
        <f t="shared" si="55"/>
        <v>0</v>
      </c>
      <c r="J154" s="109">
        <f t="shared" si="55"/>
        <v>1500</v>
      </c>
      <c r="K154" s="109">
        <f t="shared" si="55"/>
        <v>2204</v>
      </c>
      <c r="L154" s="109">
        <f t="shared" si="55"/>
        <v>0</v>
      </c>
      <c r="M154" s="109">
        <f t="shared" si="55"/>
        <v>5716</v>
      </c>
      <c r="N154" s="109">
        <f t="shared" si="55"/>
        <v>1185</v>
      </c>
      <c r="O154" s="191">
        <f t="shared" si="55"/>
        <v>26575</v>
      </c>
      <c r="P154" s="385">
        <f t="shared" si="55"/>
        <v>1</v>
      </c>
      <c r="Q154" s="191">
        <f t="shared" si="55"/>
        <v>81</v>
      </c>
      <c r="R154" s="385">
        <f t="shared" si="55"/>
        <v>54</v>
      </c>
      <c r="S154" s="189">
        <f t="shared" si="55"/>
        <v>508</v>
      </c>
      <c r="U154" s="3"/>
      <c r="V154" s="20">
        <v>24</v>
      </c>
      <c r="W154" s="148" t="s">
        <v>221</v>
      </c>
      <c r="X154" s="236">
        <f t="shared" ref="X154:AN154" si="56">C154</f>
        <v>882</v>
      </c>
      <c r="Y154" s="236">
        <f t="shared" si="56"/>
        <v>515</v>
      </c>
      <c r="Z154" s="236">
        <f t="shared" si="56"/>
        <v>75</v>
      </c>
      <c r="AA154" s="236">
        <f t="shared" si="56"/>
        <v>73</v>
      </c>
      <c r="AB154" s="236">
        <f t="shared" si="56"/>
        <v>0</v>
      </c>
      <c r="AC154" s="236">
        <f t="shared" si="56"/>
        <v>15970</v>
      </c>
      <c r="AD154" s="236">
        <f t="shared" si="56"/>
        <v>0</v>
      </c>
      <c r="AE154" s="236">
        <f t="shared" si="56"/>
        <v>1500</v>
      </c>
      <c r="AF154" s="236">
        <f t="shared" si="56"/>
        <v>2204</v>
      </c>
      <c r="AG154" s="236">
        <f t="shared" si="56"/>
        <v>0</v>
      </c>
      <c r="AH154" s="236">
        <f t="shared" si="56"/>
        <v>5716</v>
      </c>
      <c r="AI154" s="236">
        <f t="shared" si="56"/>
        <v>1185</v>
      </c>
      <c r="AJ154" s="236">
        <f t="shared" si="56"/>
        <v>26575</v>
      </c>
      <c r="AK154" s="236">
        <f t="shared" si="56"/>
        <v>1</v>
      </c>
      <c r="AL154" s="236">
        <f t="shared" si="56"/>
        <v>81</v>
      </c>
      <c r="AM154" s="236">
        <f t="shared" si="56"/>
        <v>54</v>
      </c>
      <c r="AN154" s="237">
        <f t="shared" si="56"/>
        <v>508</v>
      </c>
    </row>
    <row r="155" spans="1:44" s="3" customFormat="1" ht="19" customHeight="1">
      <c r="A155" s="134" t="s">
        <v>222</v>
      </c>
      <c r="B155" s="121" t="s">
        <v>3</v>
      </c>
      <c r="C155" s="299">
        <v>328</v>
      </c>
      <c r="D155" s="294">
        <v>181</v>
      </c>
      <c r="E155" s="299">
        <v>27</v>
      </c>
      <c r="F155" s="294">
        <v>25</v>
      </c>
      <c r="G155" s="300">
        <v>0</v>
      </c>
      <c r="H155" s="233">
        <v>0</v>
      </c>
      <c r="I155" s="257">
        <v>0</v>
      </c>
      <c r="J155" s="51">
        <v>0</v>
      </c>
      <c r="K155" s="257">
        <v>0</v>
      </c>
      <c r="L155" s="51">
        <v>0</v>
      </c>
      <c r="M155" s="257">
        <v>0</v>
      </c>
      <c r="N155" s="51">
        <v>0</v>
      </c>
      <c r="O155" s="239">
        <f t="shared" si="54"/>
        <v>0</v>
      </c>
      <c r="P155" s="175">
        <v>1</v>
      </c>
      <c r="Q155" s="271">
        <v>81</v>
      </c>
      <c r="R155" s="175">
        <v>49</v>
      </c>
      <c r="S155" s="272">
        <v>491</v>
      </c>
      <c r="V155" s="22" t="s">
        <v>222</v>
      </c>
      <c r="W155" s="18" t="s">
        <v>3</v>
      </c>
    </row>
    <row r="156" spans="1:44" s="3" customFormat="1" ht="19" customHeight="1">
      <c r="A156" s="134" t="s">
        <v>223</v>
      </c>
      <c r="B156" s="121" t="s">
        <v>224</v>
      </c>
      <c r="C156" s="299">
        <v>80</v>
      </c>
      <c r="D156" s="294">
        <v>56</v>
      </c>
      <c r="E156" s="299">
        <v>8</v>
      </c>
      <c r="F156" s="294">
        <v>8</v>
      </c>
      <c r="G156" s="300">
        <v>0</v>
      </c>
      <c r="H156" s="460">
        <v>15970</v>
      </c>
      <c r="I156" s="47">
        <v>0</v>
      </c>
      <c r="J156" s="47">
        <v>1500</v>
      </c>
      <c r="K156" s="47">
        <v>2204</v>
      </c>
      <c r="L156" s="47">
        <v>0</v>
      </c>
      <c r="M156" s="47">
        <v>5716</v>
      </c>
      <c r="N156" s="47">
        <v>1185</v>
      </c>
      <c r="O156" s="239">
        <f t="shared" si="54"/>
        <v>26575</v>
      </c>
      <c r="P156" s="175">
        <v>0</v>
      </c>
      <c r="Q156" s="271">
        <v>0</v>
      </c>
      <c r="R156" s="175">
        <v>2</v>
      </c>
      <c r="S156" s="272">
        <v>14</v>
      </c>
      <c r="V156" s="22" t="s">
        <v>223</v>
      </c>
      <c r="W156" s="18" t="s">
        <v>224</v>
      </c>
    </row>
    <row r="157" spans="1:44" s="3" customFormat="1" ht="19" customHeight="1">
      <c r="A157" s="134" t="s">
        <v>225</v>
      </c>
      <c r="B157" s="121" t="s">
        <v>226</v>
      </c>
      <c r="C157" s="299">
        <v>65</v>
      </c>
      <c r="D157" s="294">
        <v>41</v>
      </c>
      <c r="E157" s="299">
        <v>6</v>
      </c>
      <c r="F157" s="294">
        <v>6</v>
      </c>
      <c r="G157" s="300">
        <v>0</v>
      </c>
      <c r="H157" s="233">
        <v>0</v>
      </c>
      <c r="I157" s="257">
        <v>0</v>
      </c>
      <c r="J157" s="51">
        <v>0</v>
      </c>
      <c r="K157" s="257">
        <v>0</v>
      </c>
      <c r="L157" s="51">
        <v>0</v>
      </c>
      <c r="M157" s="257">
        <v>0</v>
      </c>
      <c r="N157" s="51">
        <v>0</v>
      </c>
      <c r="O157" s="239">
        <f t="shared" si="54"/>
        <v>0</v>
      </c>
      <c r="P157" s="175">
        <v>0</v>
      </c>
      <c r="Q157" s="271">
        <v>0</v>
      </c>
      <c r="R157" s="175">
        <v>1</v>
      </c>
      <c r="S157" s="272">
        <v>1</v>
      </c>
      <c r="V157" s="22" t="s">
        <v>225</v>
      </c>
      <c r="W157" s="18" t="s">
        <v>226</v>
      </c>
    </row>
    <row r="158" spans="1:44" s="3" customFormat="1" ht="19" customHeight="1">
      <c r="A158" s="134" t="s">
        <v>227</v>
      </c>
      <c r="B158" s="121" t="s">
        <v>427</v>
      </c>
      <c r="C158" s="299">
        <v>81</v>
      </c>
      <c r="D158" s="294">
        <v>43</v>
      </c>
      <c r="E158" s="299">
        <v>6</v>
      </c>
      <c r="F158" s="294">
        <v>6</v>
      </c>
      <c r="G158" s="300">
        <v>0</v>
      </c>
      <c r="H158" s="233">
        <v>0</v>
      </c>
      <c r="I158" s="257">
        <v>0</v>
      </c>
      <c r="J158" s="51">
        <v>0</v>
      </c>
      <c r="K158" s="257">
        <v>0</v>
      </c>
      <c r="L158" s="51">
        <v>0</v>
      </c>
      <c r="M158" s="257">
        <v>0</v>
      </c>
      <c r="N158" s="51">
        <v>0</v>
      </c>
      <c r="O158" s="239">
        <f t="shared" si="54"/>
        <v>0</v>
      </c>
      <c r="P158" s="175">
        <v>0</v>
      </c>
      <c r="Q158" s="271">
        <v>0</v>
      </c>
      <c r="R158" s="175">
        <v>1</v>
      </c>
      <c r="S158" s="272">
        <v>1</v>
      </c>
      <c r="V158" s="22" t="s">
        <v>227</v>
      </c>
      <c r="W158" s="18" t="s">
        <v>427</v>
      </c>
    </row>
    <row r="159" spans="1:44" s="3" customFormat="1" ht="19" customHeight="1">
      <c r="A159" s="134" t="s">
        <v>228</v>
      </c>
      <c r="B159" s="121" t="s">
        <v>229</v>
      </c>
      <c r="C159" s="299">
        <v>67</v>
      </c>
      <c r="D159" s="294">
        <v>46</v>
      </c>
      <c r="E159" s="299">
        <v>6</v>
      </c>
      <c r="F159" s="294">
        <v>6</v>
      </c>
      <c r="G159" s="300">
        <v>0</v>
      </c>
      <c r="H159" s="233">
        <v>0</v>
      </c>
      <c r="I159" s="257">
        <v>0</v>
      </c>
      <c r="J159" s="51">
        <v>0</v>
      </c>
      <c r="K159" s="257">
        <v>0</v>
      </c>
      <c r="L159" s="51">
        <v>0</v>
      </c>
      <c r="M159" s="257">
        <v>0</v>
      </c>
      <c r="N159" s="51">
        <v>0</v>
      </c>
      <c r="O159" s="239">
        <f t="shared" si="54"/>
        <v>0</v>
      </c>
      <c r="P159" s="175">
        <v>0</v>
      </c>
      <c r="Q159" s="271">
        <v>0</v>
      </c>
      <c r="R159" s="175">
        <v>0</v>
      </c>
      <c r="S159" s="272">
        <v>0</v>
      </c>
      <c r="V159" s="22" t="s">
        <v>228</v>
      </c>
      <c r="W159" s="18" t="s">
        <v>229</v>
      </c>
    </row>
    <row r="160" spans="1:44" s="3" customFormat="1" ht="19" customHeight="1">
      <c r="A160" s="134" t="s">
        <v>230</v>
      </c>
      <c r="B160" s="121" t="s">
        <v>231</v>
      </c>
      <c r="C160" s="299">
        <v>72</v>
      </c>
      <c r="D160" s="294">
        <v>43</v>
      </c>
      <c r="E160" s="299">
        <v>7</v>
      </c>
      <c r="F160" s="294">
        <v>7</v>
      </c>
      <c r="G160" s="300">
        <v>0</v>
      </c>
      <c r="H160" s="233">
        <v>0</v>
      </c>
      <c r="I160" s="257">
        <v>0</v>
      </c>
      <c r="J160" s="51">
        <v>0</v>
      </c>
      <c r="K160" s="257">
        <v>0</v>
      </c>
      <c r="L160" s="51">
        <v>0</v>
      </c>
      <c r="M160" s="257">
        <v>0</v>
      </c>
      <c r="N160" s="51">
        <v>0</v>
      </c>
      <c r="O160" s="239">
        <f t="shared" si="54"/>
        <v>0</v>
      </c>
      <c r="P160" s="175">
        <v>0</v>
      </c>
      <c r="Q160" s="271">
        <v>0</v>
      </c>
      <c r="R160" s="175">
        <v>0</v>
      </c>
      <c r="S160" s="272">
        <v>0</v>
      </c>
      <c r="U160" s="13"/>
      <c r="V160" s="22" t="s">
        <v>230</v>
      </c>
      <c r="W160" s="18" t="s">
        <v>231</v>
      </c>
    </row>
    <row r="161" spans="1:44" s="13" customFormat="1" ht="19" customHeight="1">
      <c r="A161" s="134" t="s">
        <v>232</v>
      </c>
      <c r="B161" s="121" t="s">
        <v>233</v>
      </c>
      <c r="C161" s="299">
        <v>86</v>
      </c>
      <c r="D161" s="294">
        <v>39</v>
      </c>
      <c r="E161" s="299">
        <v>6</v>
      </c>
      <c r="F161" s="294">
        <v>6</v>
      </c>
      <c r="G161" s="300">
        <v>0</v>
      </c>
      <c r="H161" s="233">
        <v>0</v>
      </c>
      <c r="I161" s="257">
        <v>0</v>
      </c>
      <c r="J161" s="51">
        <v>0</v>
      </c>
      <c r="K161" s="257">
        <v>0</v>
      </c>
      <c r="L161" s="51">
        <v>0</v>
      </c>
      <c r="M161" s="257">
        <v>0</v>
      </c>
      <c r="N161" s="51">
        <v>0</v>
      </c>
      <c r="O161" s="239">
        <f t="shared" si="54"/>
        <v>0</v>
      </c>
      <c r="P161" s="175">
        <v>0</v>
      </c>
      <c r="Q161" s="271">
        <v>0</v>
      </c>
      <c r="R161" s="175">
        <v>0</v>
      </c>
      <c r="S161" s="272">
        <v>0</v>
      </c>
      <c r="V161" s="22" t="s">
        <v>232</v>
      </c>
      <c r="W161" s="18" t="s">
        <v>233</v>
      </c>
    </row>
    <row r="162" spans="1:44" s="13" customFormat="1" ht="19" customHeight="1">
      <c r="A162" s="134" t="s">
        <v>234</v>
      </c>
      <c r="B162" s="121" t="s">
        <v>235</v>
      </c>
      <c r="C162" s="299">
        <v>103</v>
      </c>
      <c r="D162" s="294">
        <v>66</v>
      </c>
      <c r="E162" s="299">
        <v>9</v>
      </c>
      <c r="F162" s="294">
        <v>9</v>
      </c>
      <c r="G162" s="300">
        <v>0</v>
      </c>
      <c r="H162" s="233">
        <v>0</v>
      </c>
      <c r="I162" s="257">
        <v>0</v>
      </c>
      <c r="J162" s="51">
        <v>0</v>
      </c>
      <c r="K162" s="257">
        <v>0</v>
      </c>
      <c r="L162" s="51">
        <v>0</v>
      </c>
      <c r="M162" s="257">
        <v>0</v>
      </c>
      <c r="N162" s="51">
        <v>0</v>
      </c>
      <c r="O162" s="239">
        <f t="shared" si="54"/>
        <v>0</v>
      </c>
      <c r="P162" s="175">
        <v>0</v>
      </c>
      <c r="Q162" s="271">
        <v>0</v>
      </c>
      <c r="R162" s="175">
        <v>1</v>
      </c>
      <c r="S162" s="272">
        <v>1</v>
      </c>
      <c r="U162" s="6"/>
      <c r="V162" s="22" t="s">
        <v>234</v>
      </c>
      <c r="W162" s="18" t="s">
        <v>235</v>
      </c>
    </row>
    <row r="163" spans="1:44" s="6" customFormat="1" ht="19" customHeight="1">
      <c r="A163" s="133">
        <v>25</v>
      </c>
      <c r="B163" s="41" t="s">
        <v>236</v>
      </c>
      <c r="C163" s="461">
        <f t="shared" ref="C163:L163" si="57">SUM(C164:C169)</f>
        <v>296</v>
      </c>
      <c r="D163" s="246">
        <f t="shared" si="57"/>
        <v>270</v>
      </c>
      <c r="E163" s="461">
        <f t="shared" si="57"/>
        <v>40</v>
      </c>
      <c r="F163" s="246">
        <f t="shared" si="57"/>
        <v>36</v>
      </c>
      <c r="G163" s="462">
        <f t="shared" si="57"/>
        <v>145</v>
      </c>
      <c r="H163" s="462">
        <f t="shared" si="57"/>
        <v>4680</v>
      </c>
      <c r="I163" s="463">
        <f t="shared" si="57"/>
        <v>0</v>
      </c>
      <c r="J163" s="185">
        <f t="shared" si="57"/>
        <v>0</v>
      </c>
      <c r="K163" s="463">
        <f t="shared" si="57"/>
        <v>1165</v>
      </c>
      <c r="L163" s="185">
        <f t="shared" si="57"/>
        <v>199</v>
      </c>
      <c r="M163" s="464" t="s">
        <v>515</v>
      </c>
      <c r="N163" s="185">
        <f t="shared" ref="N163:S163" si="58">SUM(N164:N169)</f>
        <v>0</v>
      </c>
      <c r="O163" s="465">
        <f t="shared" si="58"/>
        <v>6044</v>
      </c>
      <c r="P163" s="184">
        <f t="shared" si="58"/>
        <v>107</v>
      </c>
      <c r="Q163" s="333">
        <f t="shared" si="58"/>
        <v>115</v>
      </c>
      <c r="R163" s="184">
        <f t="shared" si="58"/>
        <v>828</v>
      </c>
      <c r="S163" s="334">
        <f t="shared" si="58"/>
        <v>2764</v>
      </c>
      <c r="U163" s="3"/>
      <c r="V163" s="20">
        <v>25</v>
      </c>
      <c r="W163" s="148" t="s">
        <v>236</v>
      </c>
      <c r="X163" s="236">
        <f t="shared" ref="X163:AN163" si="59">C163</f>
        <v>296</v>
      </c>
      <c r="Y163" s="236">
        <f t="shared" si="59"/>
        <v>270</v>
      </c>
      <c r="Z163" s="236">
        <f t="shared" si="59"/>
        <v>40</v>
      </c>
      <c r="AA163" s="236">
        <f t="shared" si="59"/>
        <v>36</v>
      </c>
      <c r="AB163" s="236">
        <f t="shared" si="59"/>
        <v>145</v>
      </c>
      <c r="AC163" s="236">
        <f t="shared" si="59"/>
        <v>4680</v>
      </c>
      <c r="AD163" s="236">
        <f t="shared" si="59"/>
        <v>0</v>
      </c>
      <c r="AE163" s="236">
        <f t="shared" si="59"/>
        <v>0</v>
      </c>
      <c r="AF163" s="236">
        <f t="shared" si="59"/>
        <v>1165</v>
      </c>
      <c r="AG163" s="236">
        <f t="shared" si="59"/>
        <v>199</v>
      </c>
      <c r="AH163" s="236" t="str">
        <f t="shared" si="59"/>
        <v>－</v>
      </c>
      <c r="AI163" s="236">
        <f t="shared" si="59"/>
        <v>0</v>
      </c>
      <c r="AJ163" s="236">
        <f t="shared" si="59"/>
        <v>6044</v>
      </c>
      <c r="AK163" s="236">
        <f t="shared" si="59"/>
        <v>107</v>
      </c>
      <c r="AL163" s="236">
        <f t="shared" si="59"/>
        <v>115</v>
      </c>
      <c r="AM163" s="236">
        <f t="shared" si="59"/>
        <v>828</v>
      </c>
      <c r="AN163" s="237">
        <f t="shared" si="59"/>
        <v>2764</v>
      </c>
      <c r="AP163" s="3"/>
      <c r="AQ163" s="3"/>
      <c r="AR163" s="3"/>
    </row>
    <row r="164" spans="1:44" s="3" customFormat="1" ht="19" customHeight="1">
      <c r="A164" s="207" t="s">
        <v>237</v>
      </c>
      <c r="B164" s="121" t="s">
        <v>141</v>
      </c>
      <c r="C164" s="362">
        <v>199</v>
      </c>
      <c r="D164" s="294">
        <v>173</v>
      </c>
      <c r="E164" s="362">
        <v>30</v>
      </c>
      <c r="F164" s="294">
        <v>26</v>
      </c>
      <c r="G164" s="466">
        <v>145</v>
      </c>
      <c r="H164" s="175">
        <v>4680</v>
      </c>
      <c r="I164" s="467">
        <v>0</v>
      </c>
      <c r="J164" s="51">
        <v>0</v>
      </c>
      <c r="K164" s="467">
        <v>1165</v>
      </c>
      <c r="L164" s="51">
        <v>199</v>
      </c>
      <c r="M164" s="468" t="s">
        <v>511</v>
      </c>
      <c r="N164" s="51">
        <v>0</v>
      </c>
      <c r="O164" s="469">
        <f t="shared" ref="O164:O165" si="60">SUM(H164:N164)</f>
        <v>6044</v>
      </c>
      <c r="P164" s="175">
        <v>107</v>
      </c>
      <c r="Q164" s="271">
        <v>115</v>
      </c>
      <c r="R164" s="175">
        <v>828</v>
      </c>
      <c r="S164" s="272">
        <v>2764</v>
      </c>
      <c r="U164" s="13"/>
      <c r="V164" s="22" t="s">
        <v>237</v>
      </c>
      <c r="W164" s="18" t="s">
        <v>391</v>
      </c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167"/>
      <c r="AP164" s="13"/>
      <c r="AQ164" s="13"/>
      <c r="AR164" s="13"/>
    </row>
    <row r="165" spans="1:44" s="13" customFormat="1" ht="19" customHeight="1">
      <c r="A165" s="207" t="s">
        <v>238</v>
      </c>
      <c r="B165" s="121" t="s">
        <v>239</v>
      </c>
      <c r="C165" s="362">
        <v>35</v>
      </c>
      <c r="D165" s="294">
        <v>35</v>
      </c>
      <c r="E165" s="362">
        <v>6</v>
      </c>
      <c r="F165" s="294">
        <v>6</v>
      </c>
      <c r="G165" s="466">
        <v>0</v>
      </c>
      <c r="H165" s="175">
        <v>0</v>
      </c>
      <c r="I165" s="467">
        <v>0</v>
      </c>
      <c r="J165" s="51">
        <v>0</v>
      </c>
      <c r="K165" s="467">
        <v>0</v>
      </c>
      <c r="L165" s="51">
        <v>0</v>
      </c>
      <c r="M165" s="468" t="s">
        <v>511</v>
      </c>
      <c r="N165" s="51">
        <v>0</v>
      </c>
      <c r="O165" s="469">
        <f t="shared" si="60"/>
        <v>0</v>
      </c>
      <c r="P165" s="175">
        <v>0</v>
      </c>
      <c r="Q165" s="271">
        <v>0</v>
      </c>
      <c r="R165" s="175">
        <v>0</v>
      </c>
      <c r="S165" s="272">
        <v>0</v>
      </c>
      <c r="U165" s="3"/>
      <c r="V165" s="22" t="s">
        <v>238</v>
      </c>
      <c r="W165" s="18" t="s">
        <v>239</v>
      </c>
      <c r="X165" s="356"/>
      <c r="Y165" s="356"/>
      <c r="Z165" s="356"/>
      <c r="AA165" s="356"/>
      <c r="AB165" s="356"/>
      <c r="AC165" s="356"/>
      <c r="AD165" s="356"/>
      <c r="AE165" s="356"/>
      <c r="AF165" s="356"/>
      <c r="AG165" s="356"/>
      <c r="AH165" s="356"/>
      <c r="AI165" s="356"/>
      <c r="AJ165" s="356"/>
      <c r="AK165" s="356"/>
      <c r="AL165" s="356"/>
      <c r="AM165" s="356"/>
      <c r="AN165" s="357"/>
      <c r="AP165" s="3"/>
      <c r="AQ165" s="3"/>
      <c r="AR165" s="3"/>
    </row>
    <row r="166" spans="1:44" s="3" customFormat="1" ht="19" customHeight="1">
      <c r="A166" s="134" t="s">
        <v>240</v>
      </c>
      <c r="B166" s="121" t="s">
        <v>241</v>
      </c>
      <c r="C166" s="293">
        <v>18</v>
      </c>
      <c r="D166" s="294">
        <v>18</v>
      </c>
      <c r="E166" s="293">
        <v>0</v>
      </c>
      <c r="F166" s="294">
        <v>0</v>
      </c>
      <c r="G166" s="295">
        <v>0</v>
      </c>
      <c r="H166" s="227">
        <v>0</v>
      </c>
      <c r="I166" s="296">
        <v>0</v>
      </c>
      <c r="J166" s="51">
        <v>0</v>
      </c>
      <c r="K166" s="296">
        <v>0</v>
      </c>
      <c r="L166" s="51">
        <v>0</v>
      </c>
      <c r="M166" s="470" t="s">
        <v>511</v>
      </c>
      <c r="N166" s="51">
        <v>0</v>
      </c>
      <c r="O166" s="297">
        <f t="shared" ref="O166:O169" si="61">SUM(H166:N166)</f>
        <v>0</v>
      </c>
      <c r="P166" s="175">
        <v>0</v>
      </c>
      <c r="Q166" s="271">
        <v>0</v>
      </c>
      <c r="R166" s="175">
        <v>0</v>
      </c>
      <c r="S166" s="272">
        <v>0</v>
      </c>
      <c r="U166" s="13"/>
      <c r="V166" s="22" t="s">
        <v>240</v>
      </c>
      <c r="W166" s="18" t="s">
        <v>241</v>
      </c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167"/>
      <c r="AP166" s="13"/>
      <c r="AQ166" s="13"/>
      <c r="AR166" s="13"/>
    </row>
    <row r="167" spans="1:44" s="13" customFormat="1" ht="19" customHeight="1">
      <c r="A167" s="134" t="s">
        <v>242</v>
      </c>
      <c r="B167" s="121" t="s">
        <v>243</v>
      </c>
      <c r="C167" s="293">
        <v>18</v>
      </c>
      <c r="D167" s="294">
        <v>18</v>
      </c>
      <c r="E167" s="293">
        <v>1</v>
      </c>
      <c r="F167" s="294">
        <v>1</v>
      </c>
      <c r="G167" s="295">
        <v>0</v>
      </c>
      <c r="H167" s="227">
        <v>0</v>
      </c>
      <c r="I167" s="296">
        <v>0</v>
      </c>
      <c r="J167" s="51">
        <v>0</v>
      </c>
      <c r="K167" s="296">
        <v>0</v>
      </c>
      <c r="L167" s="51">
        <v>0</v>
      </c>
      <c r="M167" s="470" t="s">
        <v>511</v>
      </c>
      <c r="N167" s="51">
        <v>0</v>
      </c>
      <c r="O167" s="297">
        <f t="shared" si="61"/>
        <v>0</v>
      </c>
      <c r="P167" s="175">
        <v>0</v>
      </c>
      <c r="Q167" s="271">
        <v>0</v>
      </c>
      <c r="R167" s="175">
        <v>0</v>
      </c>
      <c r="S167" s="272">
        <v>0</v>
      </c>
      <c r="U167" s="3"/>
      <c r="V167" s="22" t="s">
        <v>242</v>
      </c>
      <c r="W167" s="18" t="s">
        <v>243</v>
      </c>
      <c r="X167" s="356"/>
      <c r="Y167" s="356"/>
      <c r="Z167" s="356"/>
      <c r="AA167" s="356"/>
      <c r="AB167" s="356"/>
      <c r="AC167" s="356"/>
      <c r="AD167" s="356"/>
      <c r="AE167" s="356"/>
      <c r="AF167" s="356"/>
      <c r="AG167" s="356"/>
      <c r="AH167" s="356"/>
      <c r="AI167" s="356"/>
      <c r="AJ167" s="356"/>
      <c r="AK167" s="356"/>
      <c r="AL167" s="356"/>
      <c r="AM167" s="356"/>
      <c r="AN167" s="357"/>
      <c r="AP167" s="3"/>
      <c r="AQ167" s="3"/>
      <c r="AR167" s="3"/>
    </row>
    <row r="168" spans="1:44" s="3" customFormat="1" ht="19" customHeight="1">
      <c r="A168" s="134" t="s">
        <v>244</v>
      </c>
      <c r="B168" s="121" t="s">
        <v>245</v>
      </c>
      <c r="C168" s="293">
        <v>26</v>
      </c>
      <c r="D168" s="294">
        <v>26</v>
      </c>
      <c r="E168" s="293">
        <v>3</v>
      </c>
      <c r="F168" s="294">
        <v>3</v>
      </c>
      <c r="G168" s="295">
        <v>0</v>
      </c>
      <c r="H168" s="227">
        <v>0</v>
      </c>
      <c r="I168" s="296">
        <v>0</v>
      </c>
      <c r="J168" s="51">
        <v>0</v>
      </c>
      <c r="K168" s="296">
        <v>0</v>
      </c>
      <c r="L168" s="51">
        <v>0</v>
      </c>
      <c r="M168" s="470" t="s">
        <v>511</v>
      </c>
      <c r="N168" s="51">
        <v>0</v>
      </c>
      <c r="O168" s="297">
        <f t="shared" si="61"/>
        <v>0</v>
      </c>
      <c r="P168" s="175">
        <v>0</v>
      </c>
      <c r="Q168" s="271">
        <v>0</v>
      </c>
      <c r="R168" s="175">
        <v>0</v>
      </c>
      <c r="S168" s="272">
        <v>0</v>
      </c>
      <c r="V168" s="22" t="s">
        <v>244</v>
      </c>
      <c r="W168" s="18" t="s">
        <v>245</v>
      </c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167"/>
    </row>
    <row r="169" spans="1:44" s="3" customFormat="1" ht="19" customHeight="1">
      <c r="A169" s="134" t="s">
        <v>479</v>
      </c>
      <c r="B169" s="121" t="s">
        <v>480</v>
      </c>
      <c r="C169" s="293">
        <v>0</v>
      </c>
      <c r="D169" s="294">
        <v>0</v>
      </c>
      <c r="E169" s="293">
        <v>0</v>
      </c>
      <c r="F169" s="294">
        <v>0</v>
      </c>
      <c r="G169" s="295">
        <v>0</v>
      </c>
      <c r="H169" s="227">
        <v>0</v>
      </c>
      <c r="I169" s="296">
        <v>0</v>
      </c>
      <c r="J169" s="51">
        <v>0</v>
      </c>
      <c r="K169" s="296">
        <v>0</v>
      </c>
      <c r="L169" s="51">
        <v>0</v>
      </c>
      <c r="M169" s="470" t="s">
        <v>511</v>
      </c>
      <c r="N169" s="51">
        <v>0</v>
      </c>
      <c r="O169" s="297">
        <f t="shared" si="61"/>
        <v>0</v>
      </c>
      <c r="P169" s="175">
        <v>0</v>
      </c>
      <c r="Q169" s="271">
        <v>0</v>
      </c>
      <c r="R169" s="175">
        <v>0</v>
      </c>
      <c r="S169" s="272">
        <v>0</v>
      </c>
      <c r="U169" s="13"/>
      <c r="V169" s="22" t="s">
        <v>479</v>
      </c>
      <c r="W169" s="18" t="s">
        <v>480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167"/>
      <c r="AP169" s="13"/>
      <c r="AQ169" s="13"/>
      <c r="AR169" s="13"/>
    </row>
    <row r="170" spans="1:44" s="6" customFormat="1" ht="19" customHeight="1">
      <c r="A170" s="136" t="s">
        <v>246</v>
      </c>
      <c r="B170" s="130" t="s">
        <v>247</v>
      </c>
      <c r="C170" s="471">
        <f t="shared" ref="C170:S170" si="62">SUM(C171:C172)</f>
        <v>308</v>
      </c>
      <c r="D170" s="262">
        <f t="shared" si="62"/>
        <v>301</v>
      </c>
      <c r="E170" s="471">
        <f t="shared" si="62"/>
        <v>32</v>
      </c>
      <c r="F170" s="262">
        <f t="shared" si="62"/>
        <v>30</v>
      </c>
      <c r="G170" s="472">
        <f t="shared" si="62"/>
        <v>0</v>
      </c>
      <c r="H170" s="472">
        <f t="shared" si="62"/>
        <v>15506</v>
      </c>
      <c r="I170" s="352">
        <f t="shared" si="62"/>
        <v>11</v>
      </c>
      <c r="J170" s="109">
        <f t="shared" si="62"/>
        <v>10</v>
      </c>
      <c r="K170" s="352">
        <f t="shared" si="62"/>
        <v>3251</v>
      </c>
      <c r="L170" s="109">
        <f t="shared" si="62"/>
        <v>0</v>
      </c>
      <c r="M170" s="352">
        <f t="shared" si="62"/>
        <v>7</v>
      </c>
      <c r="N170" s="109">
        <f t="shared" si="62"/>
        <v>1345</v>
      </c>
      <c r="O170" s="473">
        <f t="shared" si="62"/>
        <v>20130</v>
      </c>
      <c r="P170" s="110">
        <f t="shared" si="62"/>
        <v>180</v>
      </c>
      <c r="Q170" s="354">
        <f t="shared" si="62"/>
        <v>210</v>
      </c>
      <c r="R170" s="110">
        <f t="shared" si="62"/>
        <v>626</v>
      </c>
      <c r="S170" s="355">
        <f t="shared" si="62"/>
        <v>1813</v>
      </c>
      <c r="U170" s="3"/>
      <c r="V170" s="20" t="s">
        <v>246</v>
      </c>
      <c r="W170" s="148" t="s">
        <v>247</v>
      </c>
      <c r="X170" s="236">
        <f t="shared" ref="X170:AN170" si="63">C170</f>
        <v>308</v>
      </c>
      <c r="Y170" s="236">
        <f t="shared" si="63"/>
        <v>301</v>
      </c>
      <c r="Z170" s="236">
        <f t="shared" si="63"/>
        <v>32</v>
      </c>
      <c r="AA170" s="236">
        <f t="shared" si="63"/>
        <v>30</v>
      </c>
      <c r="AB170" s="236">
        <f t="shared" si="63"/>
        <v>0</v>
      </c>
      <c r="AC170" s="236">
        <f t="shared" si="63"/>
        <v>15506</v>
      </c>
      <c r="AD170" s="236">
        <f t="shared" si="63"/>
        <v>11</v>
      </c>
      <c r="AE170" s="236">
        <f t="shared" si="63"/>
        <v>10</v>
      </c>
      <c r="AF170" s="236">
        <f t="shared" si="63"/>
        <v>3251</v>
      </c>
      <c r="AG170" s="236">
        <f t="shared" si="63"/>
        <v>0</v>
      </c>
      <c r="AH170" s="236">
        <f t="shared" si="63"/>
        <v>7</v>
      </c>
      <c r="AI170" s="236">
        <f t="shared" si="63"/>
        <v>1345</v>
      </c>
      <c r="AJ170" s="236">
        <f t="shared" si="63"/>
        <v>20130</v>
      </c>
      <c r="AK170" s="236">
        <f t="shared" si="63"/>
        <v>180</v>
      </c>
      <c r="AL170" s="236">
        <f t="shared" si="63"/>
        <v>210</v>
      </c>
      <c r="AM170" s="236">
        <f t="shared" si="63"/>
        <v>626</v>
      </c>
      <c r="AN170" s="237">
        <f t="shared" si="63"/>
        <v>1813</v>
      </c>
      <c r="AP170" s="3"/>
      <c r="AQ170" s="3"/>
      <c r="AR170" s="3"/>
    </row>
    <row r="171" spans="1:44" s="3" customFormat="1" ht="19" customHeight="1">
      <c r="A171" s="22" t="s">
        <v>481</v>
      </c>
      <c r="B171" s="12" t="s">
        <v>248</v>
      </c>
      <c r="C171" s="362">
        <v>172</v>
      </c>
      <c r="D171" s="294">
        <v>165</v>
      </c>
      <c r="E171" s="288">
        <v>20</v>
      </c>
      <c r="F171" s="301">
        <v>18</v>
      </c>
      <c r="G171" s="289">
        <v>0</v>
      </c>
      <c r="H171" s="290">
        <v>9573</v>
      </c>
      <c r="I171" s="257">
        <v>8</v>
      </c>
      <c r="J171" s="51">
        <v>5</v>
      </c>
      <c r="K171" s="257">
        <v>1707</v>
      </c>
      <c r="L171" s="51">
        <v>0</v>
      </c>
      <c r="M171" s="257">
        <v>7</v>
      </c>
      <c r="N171" s="51">
        <v>872</v>
      </c>
      <c r="O171" s="239">
        <f>SUM(H171:N171)</f>
        <v>12172</v>
      </c>
      <c r="P171" s="175">
        <v>180</v>
      </c>
      <c r="Q171" s="271">
        <v>210</v>
      </c>
      <c r="R171" s="175">
        <v>37</v>
      </c>
      <c r="S171" s="272">
        <v>48</v>
      </c>
      <c r="U171" s="13"/>
      <c r="V171" s="22" t="s">
        <v>481</v>
      </c>
      <c r="W171" s="18" t="s">
        <v>248</v>
      </c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167"/>
      <c r="AP171" s="13"/>
      <c r="AQ171" s="13"/>
      <c r="AR171" s="13"/>
    </row>
    <row r="172" spans="1:44" s="13" customFormat="1" ht="19" customHeight="1">
      <c r="A172" s="139" t="s">
        <v>482</v>
      </c>
      <c r="B172" s="12" t="s">
        <v>249</v>
      </c>
      <c r="C172" s="288">
        <v>136</v>
      </c>
      <c r="D172" s="301">
        <v>136</v>
      </c>
      <c r="E172" s="288">
        <v>12</v>
      </c>
      <c r="F172" s="301">
        <v>12</v>
      </c>
      <c r="G172" s="289">
        <v>0</v>
      </c>
      <c r="H172" s="290">
        <v>5933</v>
      </c>
      <c r="I172" s="257">
        <v>3</v>
      </c>
      <c r="J172" s="51">
        <v>5</v>
      </c>
      <c r="K172" s="257">
        <v>1544</v>
      </c>
      <c r="L172" s="51">
        <v>0</v>
      </c>
      <c r="M172" s="257">
        <v>0</v>
      </c>
      <c r="N172" s="51">
        <v>473</v>
      </c>
      <c r="O172" s="239">
        <f>SUM(H172:N172)</f>
        <v>7958</v>
      </c>
      <c r="P172" s="175">
        <v>0</v>
      </c>
      <c r="Q172" s="271">
        <v>0</v>
      </c>
      <c r="R172" s="175">
        <v>589</v>
      </c>
      <c r="S172" s="272">
        <v>1765</v>
      </c>
      <c r="U172" s="6"/>
      <c r="V172" s="139" t="s">
        <v>482</v>
      </c>
      <c r="W172" s="18" t="s">
        <v>249</v>
      </c>
      <c r="X172" s="356"/>
      <c r="Y172" s="356"/>
      <c r="Z172" s="356"/>
      <c r="AA172" s="356"/>
      <c r="AB172" s="356"/>
      <c r="AC172" s="356"/>
      <c r="AD172" s="356"/>
      <c r="AE172" s="356"/>
      <c r="AF172" s="356"/>
      <c r="AG172" s="356"/>
      <c r="AH172" s="356"/>
      <c r="AI172" s="356"/>
      <c r="AJ172" s="356"/>
      <c r="AK172" s="356"/>
      <c r="AL172" s="356"/>
      <c r="AM172" s="356"/>
      <c r="AN172" s="357"/>
      <c r="AP172" s="6"/>
      <c r="AQ172" s="6"/>
      <c r="AR172" s="6"/>
    </row>
    <row r="173" spans="1:44" s="6" customFormat="1" ht="19" customHeight="1">
      <c r="A173" s="133" t="s">
        <v>428</v>
      </c>
      <c r="B173" s="41" t="s">
        <v>250</v>
      </c>
      <c r="C173" s="68">
        <v>168</v>
      </c>
      <c r="D173" s="45">
        <v>145</v>
      </c>
      <c r="E173" s="68">
        <v>21</v>
      </c>
      <c r="F173" s="45">
        <v>15</v>
      </c>
      <c r="G173" s="63">
        <v>0</v>
      </c>
      <c r="H173" s="61">
        <v>8551</v>
      </c>
      <c r="I173" s="64">
        <v>139</v>
      </c>
      <c r="J173" s="62">
        <v>1005</v>
      </c>
      <c r="K173" s="64">
        <v>1880</v>
      </c>
      <c r="L173" s="62">
        <v>0</v>
      </c>
      <c r="M173" s="64">
        <v>0</v>
      </c>
      <c r="N173" s="62">
        <v>0</v>
      </c>
      <c r="O173" s="416">
        <f>SUM(H173:N173)</f>
        <v>11575</v>
      </c>
      <c r="P173" s="61">
        <v>9</v>
      </c>
      <c r="Q173" s="65">
        <v>204</v>
      </c>
      <c r="R173" s="61">
        <v>29</v>
      </c>
      <c r="S173" s="69">
        <v>835</v>
      </c>
      <c r="V173" s="20" t="s">
        <v>428</v>
      </c>
      <c r="W173" s="148" t="s">
        <v>250</v>
      </c>
      <c r="X173" s="236">
        <f t="shared" ref="X173:AM173" si="64">C173</f>
        <v>168</v>
      </c>
      <c r="Y173" s="236">
        <f t="shared" si="64"/>
        <v>145</v>
      </c>
      <c r="Z173" s="236">
        <f t="shared" si="64"/>
        <v>21</v>
      </c>
      <c r="AA173" s="236">
        <f t="shared" si="64"/>
        <v>15</v>
      </c>
      <c r="AB173" s="236">
        <f t="shared" si="64"/>
        <v>0</v>
      </c>
      <c r="AC173" s="236">
        <f t="shared" si="64"/>
        <v>8551</v>
      </c>
      <c r="AD173" s="236">
        <f t="shared" si="64"/>
        <v>139</v>
      </c>
      <c r="AE173" s="236">
        <f t="shared" si="64"/>
        <v>1005</v>
      </c>
      <c r="AF173" s="236">
        <f t="shared" si="64"/>
        <v>1880</v>
      </c>
      <c r="AG173" s="236">
        <f t="shared" si="64"/>
        <v>0</v>
      </c>
      <c r="AH173" s="236">
        <f t="shared" si="64"/>
        <v>0</v>
      </c>
      <c r="AI173" s="236">
        <f t="shared" si="64"/>
        <v>0</v>
      </c>
      <c r="AJ173" s="236">
        <f t="shared" si="64"/>
        <v>11575</v>
      </c>
      <c r="AK173" s="236">
        <f t="shared" si="64"/>
        <v>9</v>
      </c>
      <c r="AL173" s="236">
        <f t="shared" si="64"/>
        <v>204</v>
      </c>
      <c r="AM173" s="236">
        <f t="shared" si="64"/>
        <v>29</v>
      </c>
      <c r="AN173" s="237">
        <f t="shared" ref="X173:AN175" si="65">S173</f>
        <v>835</v>
      </c>
    </row>
    <row r="174" spans="1:44" s="6" customFormat="1" ht="19" customHeight="1">
      <c r="A174" s="136" t="s">
        <v>251</v>
      </c>
      <c r="B174" s="130" t="s">
        <v>252</v>
      </c>
      <c r="C174" s="68">
        <v>101</v>
      </c>
      <c r="D174" s="45">
        <v>97</v>
      </c>
      <c r="E174" s="68">
        <v>8</v>
      </c>
      <c r="F174" s="45">
        <v>8</v>
      </c>
      <c r="G174" s="63">
        <v>0</v>
      </c>
      <c r="H174" s="61">
        <v>1173</v>
      </c>
      <c r="I174" s="64">
        <v>0</v>
      </c>
      <c r="J174" s="62">
        <v>0</v>
      </c>
      <c r="K174" s="64">
        <v>788</v>
      </c>
      <c r="L174" s="62">
        <v>0</v>
      </c>
      <c r="M174" s="474">
        <v>0</v>
      </c>
      <c r="N174" s="62">
        <v>557</v>
      </c>
      <c r="O174" s="416">
        <f>SUM(H174:N174)</f>
        <v>2518</v>
      </c>
      <c r="P174" s="218">
        <v>0</v>
      </c>
      <c r="Q174" s="373">
        <v>0</v>
      </c>
      <c r="R174" s="218">
        <v>6</v>
      </c>
      <c r="S174" s="417">
        <v>6</v>
      </c>
      <c r="V174" s="20" t="s">
        <v>251</v>
      </c>
      <c r="W174" s="148" t="s">
        <v>252</v>
      </c>
      <c r="X174" s="236">
        <f t="shared" si="65"/>
        <v>101</v>
      </c>
      <c r="Y174" s="236">
        <f t="shared" si="65"/>
        <v>97</v>
      </c>
      <c r="Z174" s="236">
        <f t="shared" si="65"/>
        <v>8</v>
      </c>
      <c r="AA174" s="236">
        <f t="shared" si="65"/>
        <v>8</v>
      </c>
      <c r="AB174" s="236">
        <f t="shared" si="65"/>
        <v>0</v>
      </c>
      <c r="AC174" s="236">
        <f t="shared" si="65"/>
        <v>1173</v>
      </c>
      <c r="AD174" s="236">
        <f t="shared" si="65"/>
        <v>0</v>
      </c>
      <c r="AE174" s="236">
        <f t="shared" si="65"/>
        <v>0</v>
      </c>
      <c r="AF174" s="236">
        <f t="shared" si="65"/>
        <v>788</v>
      </c>
      <c r="AG174" s="236">
        <f t="shared" si="65"/>
        <v>0</v>
      </c>
      <c r="AH174" s="236">
        <f t="shared" si="65"/>
        <v>0</v>
      </c>
      <c r="AI174" s="236">
        <f t="shared" si="65"/>
        <v>557</v>
      </c>
      <c r="AJ174" s="236">
        <f t="shared" si="65"/>
        <v>2518</v>
      </c>
      <c r="AK174" s="236">
        <f t="shared" si="65"/>
        <v>0</v>
      </c>
      <c r="AL174" s="236">
        <f t="shared" si="65"/>
        <v>0</v>
      </c>
      <c r="AM174" s="236">
        <f t="shared" si="65"/>
        <v>6</v>
      </c>
      <c r="AN174" s="237">
        <f t="shared" si="65"/>
        <v>6</v>
      </c>
    </row>
    <row r="175" spans="1:44" s="16" customFormat="1" ht="19" customHeight="1">
      <c r="A175" s="144" t="s">
        <v>392</v>
      </c>
      <c r="B175" s="149" t="s">
        <v>393</v>
      </c>
      <c r="C175" s="475">
        <f t="shared" ref="C175:S175" si="66">SUM(C176:C177)</f>
        <v>189</v>
      </c>
      <c r="D175" s="476">
        <f t="shared" si="66"/>
        <v>117</v>
      </c>
      <c r="E175" s="475">
        <f t="shared" si="66"/>
        <v>18</v>
      </c>
      <c r="F175" s="476">
        <f t="shared" si="66"/>
        <v>18</v>
      </c>
      <c r="G175" s="477">
        <f t="shared" si="66"/>
        <v>0</v>
      </c>
      <c r="H175" s="477">
        <f t="shared" si="66"/>
        <v>818</v>
      </c>
      <c r="I175" s="478">
        <f t="shared" si="66"/>
        <v>0</v>
      </c>
      <c r="J175" s="205">
        <f t="shared" si="66"/>
        <v>0</v>
      </c>
      <c r="K175" s="478">
        <f t="shared" si="66"/>
        <v>952</v>
      </c>
      <c r="L175" s="205">
        <f t="shared" si="66"/>
        <v>0</v>
      </c>
      <c r="M175" s="478">
        <f t="shared" si="66"/>
        <v>0</v>
      </c>
      <c r="N175" s="205">
        <f t="shared" si="66"/>
        <v>0</v>
      </c>
      <c r="O175" s="479">
        <f t="shared" si="66"/>
        <v>1770</v>
      </c>
      <c r="P175" s="204">
        <f t="shared" si="66"/>
        <v>488</v>
      </c>
      <c r="Q175" s="432">
        <f t="shared" si="66"/>
        <v>1412</v>
      </c>
      <c r="R175" s="204">
        <f t="shared" si="66"/>
        <v>30</v>
      </c>
      <c r="S175" s="433">
        <f t="shared" si="66"/>
        <v>37</v>
      </c>
      <c r="U175" s="15"/>
      <c r="V175" s="196" t="s">
        <v>392</v>
      </c>
      <c r="W175" s="197" t="s">
        <v>393</v>
      </c>
      <c r="X175" s="254">
        <f t="shared" si="65"/>
        <v>189</v>
      </c>
      <c r="Y175" s="254">
        <f t="shared" si="65"/>
        <v>117</v>
      </c>
      <c r="Z175" s="254">
        <f t="shared" si="65"/>
        <v>18</v>
      </c>
      <c r="AA175" s="254">
        <f t="shared" si="65"/>
        <v>18</v>
      </c>
      <c r="AB175" s="254">
        <f t="shared" si="65"/>
        <v>0</v>
      </c>
      <c r="AC175" s="254">
        <f t="shared" si="65"/>
        <v>818</v>
      </c>
      <c r="AD175" s="254">
        <f t="shared" si="65"/>
        <v>0</v>
      </c>
      <c r="AE175" s="254">
        <f t="shared" si="65"/>
        <v>0</v>
      </c>
      <c r="AF175" s="254">
        <f t="shared" si="65"/>
        <v>952</v>
      </c>
      <c r="AG175" s="254">
        <f t="shared" si="65"/>
        <v>0</v>
      </c>
      <c r="AH175" s="254">
        <f t="shared" si="65"/>
        <v>0</v>
      </c>
      <c r="AI175" s="254">
        <f t="shared" si="65"/>
        <v>0</v>
      </c>
      <c r="AJ175" s="254">
        <f t="shared" si="65"/>
        <v>1770</v>
      </c>
      <c r="AK175" s="254">
        <f t="shared" si="65"/>
        <v>488</v>
      </c>
      <c r="AL175" s="254">
        <f t="shared" si="65"/>
        <v>1412</v>
      </c>
      <c r="AM175" s="254">
        <f t="shared" si="65"/>
        <v>30</v>
      </c>
      <c r="AN175" s="255">
        <f t="shared" si="65"/>
        <v>37</v>
      </c>
      <c r="AP175" s="15"/>
      <c r="AQ175" s="15"/>
      <c r="AR175" s="15"/>
    </row>
    <row r="176" spans="1:44" s="15" customFormat="1" ht="19" customHeight="1">
      <c r="A176" s="147" t="s">
        <v>380</v>
      </c>
      <c r="B176" s="150" t="s">
        <v>483</v>
      </c>
      <c r="C176" s="397">
        <v>135</v>
      </c>
      <c r="D176" s="480">
        <v>100</v>
      </c>
      <c r="E176" s="397">
        <v>13</v>
      </c>
      <c r="F176" s="480">
        <v>13</v>
      </c>
      <c r="G176" s="399">
        <v>0</v>
      </c>
      <c r="H176" s="400">
        <v>729</v>
      </c>
      <c r="I176" s="401">
        <v>0</v>
      </c>
      <c r="J176" s="108">
        <v>0</v>
      </c>
      <c r="K176" s="401">
        <v>814</v>
      </c>
      <c r="L176" s="108">
        <v>0</v>
      </c>
      <c r="M176" s="401">
        <v>0</v>
      </c>
      <c r="N176" s="108">
        <v>0</v>
      </c>
      <c r="O176" s="402">
        <f>SUM(H176:N176)</f>
        <v>1543</v>
      </c>
      <c r="P176" s="201">
        <v>488</v>
      </c>
      <c r="Q176" s="403">
        <v>1412</v>
      </c>
      <c r="R176" s="208">
        <v>5</v>
      </c>
      <c r="S176" s="404">
        <v>5</v>
      </c>
      <c r="U176" s="19"/>
      <c r="V176" s="142" t="s">
        <v>380</v>
      </c>
      <c r="W176" s="199" t="s">
        <v>483</v>
      </c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200"/>
      <c r="AP176" s="19"/>
      <c r="AQ176" s="19"/>
      <c r="AR176" s="19"/>
    </row>
    <row r="177" spans="1:44" s="19" customFormat="1" ht="19" customHeight="1">
      <c r="A177" s="151" t="s">
        <v>379</v>
      </c>
      <c r="B177" s="150" t="s">
        <v>429</v>
      </c>
      <c r="C177" s="397">
        <v>54</v>
      </c>
      <c r="D177" s="480">
        <v>17</v>
      </c>
      <c r="E177" s="397">
        <v>5</v>
      </c>
      <c r="F177" s="480">
        <v>5</v>
      </c>
      <c r="G177" s="399">
        <v>0</v>
      </c>
      <c r="H177" s="400">
        <v>89</v>
      </c>
      <c r="I177" s="401">
        <v>0</v>
      </c>
      <c r="J177" s="108">
        <v>0</v>
      </c>
      <c r="K177" s="401">
        <v>138</v>
      </c>
      <c r="L177" s="108">
        <v>0</v>
      </c>
      <c r="M177" s="401">
        <v>0</v>
      </c>
      <c r="N177" s="108">
        <v>0</v>
      </c>
      <c r="O177" s="402">
        <f>SUM(H177:N177)</f>
        <v>227</v>
      </c>
      <c r="P177" s="201">
        <v>0</v>
      </c>
      <c r="Q177" s="403">
        <v>0</v>
      </c>
      <c r="R177" s="201">
        <v>25</v>
      </c>
      <c r="S177" s="404">
        <v>32</v>
      </c>
      <c r="U177" s="16"/>
      <c r="V177" s="154" t="s">
        <v>379</v>
      </c>
      <c r="W177" s="199" t="s">
        <v>484</v>
      </c>
      <c r="X177" s="450"/>
      <c r="Y177" s="450"/>
      <c r="Z177" s="450"/>
      <c r="AA177" s="450"/>
      <c r="AB177" s="450"/>
      <c r="AC177" s="450"/>
      <c r="AD177" s="450"/>
      <c r="AE177" s="450"/>
      <c r="AF177" s="450"/>
      <c r="AG177" s="450"/>
      <c r="AH177" s="450"/>
      <c r="AI177" s="450"/>
      <c r="AJ177" s="450"/>
      <c r="AK177" s="450"/>
      <c r="AL177" s="450"/>
      <c r="AM177" s="450"/>
      <c r="AN177" s="451"/>
      <c r="AP177" s="16"/>
      <c r="AQ177" s="16"/>
      <c r="AR177" s="16"/>
    </row>
    <row r="178" spans="1:44" s="6" customFormat="1" ht="19" customHeight="1">
      <c r="A178" s="133" t="s">
        <v>404</v>
      </c>
      <c r="B178" s="41" t="s">
        <v>253</v>
      </c>
      <c r="C178" s="351">
        <f>SUM(C179:C181)</f>
        <v>208</v>
      </c>
      <c r="D178" s="264">
        <f t="shared" ref="D178:S178" si="67">SUM(D179:D181)</f>
        <v>203</v>
      </c>
      <c r="E178" s="351">
        <f t="shared" si="67"/>
        <v>20</v>
      </c>
      <c r="F178" s="264">
        <f t="shared" si="67"/>
        <v>20</v>
      </c>
      <c r="G178" s="249">
        <f t="shared" si="67"/>
        <v>0</v>
      </c>
      <c r="H178" s="249">
        <f t="shared" si="67"/>
        <v>9337</v>
      </c>
      <c r="I178" s="352">
        <f t="shared" si="67"/>
        <v>0</v>
      </c>
      <c r="J178" s="109">
        <f t="shared" si="67"/>
        <v>896</v>
      </c>
      <c r="K178" s="352">
        <f t="shared" si="67"/>
        <v>2339</v>
      </c>
      <c r="L178" s="109">
        <f t="shared" si="67"/>
        <v>0</v>
      </c>
      <c r="M178" s="352">
        <f t="shared" si="67"/>
        <v>0</v>
      </c>
      <c r="N178" s="109">
        <f t="shared" si="67"/>
        <v>521</v>
      </c>
      <c r="O178" s="353">
        <f t="shared" si="67"/>
        <v>13093</v>
      </c>
      <c r="P178" s="110">
        <f t="shared" si="67"/>
        <v>36</v>
      </c>
      <c r="Q178" s="354">
        <f t="shared" si="67"/>
        <v>70</v>
      </c>
      <c r="R178" s="110">
        <f t="shared" si="67"/>
        <v>61</v>
      </c>
      <c r="S178" s="355">
        <f t="shared" si="67"/>
        <v>141</v>
      </c>
      <c r="U178" s="3"/>
      <c r="V178" s="20" t="s">
        <v>404</v>
      </c>
      <c r="W178" s="148" t="s">
        <v>253</v>
      </c>
      <c r="X178" s="236">
        <f t="shared" ref="X178:AN178" si="68">C178</f>
        <v>208</v>
      </c>
      <c r="Y178" s="236">
        <f t="shared" si="68"/>
        <v>203</v>
      </c>
      <c r="Z178" s="236">
        <f t="shared" si="68"/>
        <v>20</v>
      </c>
      <c r="AA178" s="236">
        <f t="shared" si="68"/>
        <v>20</v>
      </c>
      <c r="AB178" s="236">
        <f t="shared" si="68"/>
        <v>0</v>
      </c>
      <c r="AC178" s="236">
        <f t="shared" si="68"/>
        <v>9337</v>
      </c>
      <c r="AD178" s="236">
        <f t="shared" si="68"/>
        <v>0</v>
      </c>
      <c r="AE178" s="236">
        <f t="shared" si="68"/>
        <v>896</v>
      </c>
      <c r="AF178" s="236">
        <f t="shared" si="68"/>
        <v>2339</v>
      </c>
      <c r="AG178" s="236">
        <f t="shared" si="68"/>
        <v>0</v>
      </c>
      <c r="AH178" s="236">
        <f t="shared" si="68"/>
        <v>0</v>
      </c>
      <c r="AI178" s="236">
        <f t="shared" si="68"/>
        <v>521</v>
      </c>
      <c r="AJ178" s="236">
        <f t="shared" si="68"/>
        <v>13093</v>
      </c>
      <c r="AK178" s="236">
        <f t="shared" si="68"/>
        <v>36</v>
      </c>
      <c r="AL178" s="236">
        <f t="shared" si="68"/>
        <v>70</v>
      </c>
      <c r="AM178" s="236">
        <f t="shared" si="68"/>
        <v>61</v>
      </c>
      <c r="AN178" s="237">
        <f t="shared" si="68"/>
        <v>141</v>
      </c>
      <c r="AP178" s="3"/>
      <c r="AQ178" s="3"/>
      <c r="AR178" s="3"/>
    </row>
    <row r="179" spans="1:44" s="3" customFormat="1" ht="19" customHeight="1">
      <c r="A179" s="134" t="s">
        <v>405</v>
      </c>
      <c r="B179" s="121" t="s">
        <v>254</v>
      </c>
      <c r="C179" s="52">
        <v>139</v>
      </c>
      <c r="D179" s="48">
        <v>134</v>
      </c>
      <c r="E179" s="52">
        <v>12</v>
      </c>
      <c r="F179" s="48">
        <v>12</v>
      </c>
      <c r="G179" s="53">
        <v>0</v>
      </c>
      <c r="H179" s="49">
        <v>7271</v>
      </c>
      <c r="I179" s="54">
        <v>0</v>
      </c>
      <c r="J179" s="51">
        <v>894</v>
      </c>
      <c r="K179" s="54">
        <v>1955</v>
      </c>
      <c r="L179" s="51">
        <v>0</v>
      </c>
      <c r="M179" s="257">
        <v>0</v>
      </c>
      <c r="N179" s="51">
        <v>521</v>
      </c>
      <c r="O179" s="239">
        <f>SUM(H179:N179)</f>
        <v>10641</v>
      </c>
      <c r="P179" s="175">
        <v>36</v>
      </c>
      <c r="Q179" s="271">
        <v>70</v>
      </c>
      <c r="R179" s="49">
        <v>45</v>
      </c>
      <c r="S179" s="77">
        <v>121</v>
      </c>
      <c r="V179" s="22" t="s">
        <v>405</v>
      </c>
      <c r="W179" s="18" t="s">
        <v>254</v>
      </c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167"/>
    </row>
    <row r="180" spans="1:44" s="3" customFormat="1" ht="19" customHeight="1">
      <c r="A180" s="134" t="s">
        <v>406</v>
      </c>
      <c r="B180" s="121" t="s">
        <v>255</v>
      </c>
      <c r="C180" s="52">
        <v>63</v>
      </c>
      <c r="D180" s="48">
        <v>63</v>
      </c>
      <c r="E180" s="52">
        <v>8</v>
      </c>
      <c r="F180" s="48">
        <v>8</v>
      </c>
      <c r="G180" s="53">
        <v>0</v>
      </c>
      <c r="H180" s="49">
        <v>2066</v>
      </c>
      <c r="I180" s="54">
        <v>0</v>
      </c>
      <c r="J180" s="51">
        <v>2</v>
      </c>
      <c r="K180" s="54">
        <v>384</v>
      </c>
      <c r="L180" s="51">
        <v>0</v>
      </c>
      <c r="M180" s="257">
        <v>0</v>
      </c>
      <c r="N180" s="51">
        <v>0</v>
      </c>
      <c r="O180" s="239">
        <f>SUM(H180:N180)</f>
        <v>2452</v>
      </c>
      <c r="P180" s="175">
        <v>0</v>
      </c>
      <c r="Q180" s="271">
        <v>0</v>
      </c>
      <c r="R180" s="49">
        <v>16</v>
      </c>
      <c r="S180" s="77">
        <v>20</v>
      </c>
      <c r="U180" s="13"/>
      <c r="V180" s="22" t="s">
        <v>406</v>
      </c>
      <c r="W180" s="18" t="s">
        <v>255</v>
      </c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167"/>
      <c r="AP180" s="13"/>
      <c r="AQ180" s="13"/>
      <c r="AR180" s="13"/>
    </row>
    <row r="181" spans="1:44" s="13" customFormat="1" ht="19" customHeight="1">
      <c r="A181" s="135" t="s">
        <v>407</v>
      </c>
      <c r="B181" s="121" t="s">
        <v>256</v>
      </c>
      <c r="C181" s="52">
        <v>6</v>
      </c>
      <c r="D181" s="48">
        <v>6</v>
      </c>
      <c r="E181" s="52">
        <v>0</v>
      </c>
      <c r="F181" s="48">
        <v>0</v>
      </c>
      <c r="G181" s="53">
        <v>0</v>
      </c>
      <c r="H181" s="49">
        <v>0</v>
      </c>
      <c r="I181" s="54">
        <v>0</v>
      </c>
      <c r="J181" s="51">
        <v>0</v>
      </c>
      <c r="K181" s="54">
        <v>0</v>
      </c>
      <c r="L181" s="51">
        <v>0</v>
      </c>
      <c r="M181" s="257">
        <v>0</v>
      </c>
      <c r="N181" s="51">
        <v>0</v>
      </c>
      <c r="O181" s="239">
        <f>SUM(H181:N181)</f>
        <v>0</v>
      </c>
      <c r="P181" s="175">
        <v>0</v>
      </c>
      <c r="Q181" s="271">
        <v>0</v>
      </c>
      <c r="R181" s="49">
        <v>0</v>
      </c>
      <c r="S181" s="77">
        <v>0</v>
      </c>
      <c r="U181" s="6"/>
      <c r="V181" s="139" t="s">
        <v>407</v>
      </c>
      <c r="W181" s="18" t="s">
        <v>256</v>
      </c>
      <c r="X181" s="356"/>
      <c r="Y181" s="356"/>
      <c r="Z181" s="356"/>
      <c r="AA181" s="356"/>
      <c r="AB181" s="356"/>
      <c r="AC181" s="356"/>
      <c r="AD181" s="356"/>
      <c r="AE181" s="356"/>
      <c r="AF181" s="356"/>
      <c r="AG181" s="356"/>
      <c r="AH181" s="356"/>
      <c r="AI181" s="356"/>
      <c r="AJ181" s="356"/>
      <c r="AK181" s="356"/>
      <c r="AL181" s="356"/>
      <c r="AM181" s="356"/>
      <c r="AN181" s="357"/>
      <c r="AP181" s="6"/>
      <c r="AQ181" s="6"/>
      <c r="AR181" s="6"/>
    </row>
    <row r="182" spans="1:44" s="6" customFormat="1" ht="19" customHeight="1">
      <c r="A182" s="136" t="s">
        <v>257</v>
      </c>
      <c r="B182" s="137" t="s">
        <v>258</v>
      </c>
      <c r="C182" s="68">
        <v>130</v>
      </c>
      <c r="D182" s="45">
        <v>99</v>
      </c>
      <c r="E182" s="68">
        <v>17</v>
      </c>
      <c r="F182" s="45">
        <v>15</v>
      </c>
      <c r="G182" s="63">
        <v>0</v>
      </c>
      <c r="H182" s="61">
        <v>6675</v>
      </c>
      <c r="I182" s="64">
        <v>385</v>
      </c>
      <c r="J182" s="62">
        <v>595</v>
      </c>
      <c r="K182" s="64">
        <v>559</v>
      </c>
      <c r="L182" s="62">
        <v>0</v>
      </c>
      <c r="M182" s="64">
        <v>0</v>
      </c>
      <c r="N182" s="62">
        <v>391</v>
      </c>
      <c r="O182" s="372">
        <f>SUM(H182:N182)</f>
        <v>8605</v>
      </c>
      <c r="P182" s="218">
        <v>108</v>
      </c>
      <c r="Q182" s="373">
        <v>413</v>
      </c>
      <c r="R182" s="218">
        <v>14</v>
      </c>
      <c r="S182" s="417">
        <v>42</v>
      </c>
      <c r="V182" s="20" t="s">
        <v>257</v>
      </c>
      <c r="W182" s="148" t="s">
        <v>258</v>
      </c>
      <c r="X182" s="236">
        <f t="shared" ref="X182:AM182" si="69">C182</f>
        <v>130</v>
      </c>
      <c r="Y182" s="236">
        <f t="shared" si="69"/>
        <v>99</v>
      </c>
      <c r="Z182" s="236">
        <f t="shared" si="69"/>
        <v>17</v>
      </c>
      <c r="AA182" s="236">
        <f t="shared" si="69"/>
        <v>15</v>
      </c>
      <c r="AB182" s="236">
        <f t="shared" si="69"/>
        <v>0</v>
      </c>
      <c r="AC182" s="236">
        <f t="shared" si="69"/>
        <v>6675</v>
      </c>
      <c r="AD182" s="236">
        <f t="shared" si="69"/>
        <v>385</v>
      </c>
      <c r="AE182" s="236">
        <f t="shared" si="69"/>
        <v>595</v>
      </c>
      <c r="AF182" s="236">
        <f t="shared" si="69"/>
        <v>559</v>
      </c>
      <c r="AG182" s="236">
        <f t="shared" si="69"/>
        <v>0</v>
      </c>
      <c r="AH182" s="236">
        <f t="shared" si="69"/>
        <v>0</v>
      </c>
      <c r="AI182" s="236">
        <f t="shared" si="69"/>
        <v>391</v>
      </c>
      <c r="AJ182" s="236">
        <f t="shared" si="69"/>
        <v>8605</v>
      </c>
      <c r="AK182" s="236">
        <f t="shared" si="69"/>
        <v>108</v>
      </c>
      <c r="AL182" s="236">
        <f t="shared" si="69"/>
        <v>413</v>
      </c>
      <c r="AM182" s="236">
        <f t="shared" si="69"/>
        <v>14</v>
      </c>
      <c r="AN182" s="237">
        <f t="shared" ref="X182:AN183" si="70">S182</f>
        <v>42</v>
      </c>
    </row>
    <row r="183" spans="1:44" s="6" customFormat="1" ht="19" customHeight="1">
      <c r="A183" s="481" t="s">
        <v>516</v>
      </c>
      <c r="B183" s="482" t="s">
        <v>259</v>
      </c>
      <c r="C183" s="483">
        <f t="shared" ref="C183:S183" si="71">SUM(C184:C188)</f>
        <v>181</v>
      </c>
      <c r="D183" s="484">
        <f t="shared" si="71"/>
        <v>170</v>
      </c>
      <c r="E183" s="483">
        <f t="shared" si="71"/>
        <v>51</v>
      </c>
      <c r="F183" s="484">
        <f t="shared" si="71"/>
        <v>45</v>
      </c>
      <c r="G183" s="485">
        <f t="shared" si="71"/>
        <v>0</v>
      </c>
      <c r="H183" s="485">
        <f t="shared" si="71"/>
        <v>4414</v>
      </c>
      <c r="I183" s="486">
        <f t="shared" si="71"/>
        <v>223</v>
      </c>
      <c r="J183" s="487">
        <f t="shared" si="71"/>
        <v>2455</v>
      </c>
      <c r="K183" s="486">
        <f t="shared" si="71"/>
        <v>2170</v>
      </c>
      <c r="L183" s="487">
        <f t="shared" si="71"/>
        <v>0</v>
      </c>
      <c r="M183" s="486">
        <f t="shared" si="71"/>
        <v>0</v>
      </c>
      <c r="N183" s="487">
        <f t="shared" si="71"/>
        <v>501</v>
      </c>
      <c r="O183" s="488">
        <f t="shared" si="71"/>
        <v>9763</v>
      </c>
      <c r="P183" s="223">
        <f t="shared" si="71"/>
        <v>385</v>
      </c>
      <c r="Q183" s="489">
        <f t="shared" si="71"/>
        <v>385</v>
      </c>
      <c r="R183" s="223">
        <f t="shared" si="71"/>
        <v>81</v>
      </c>
      <c r="S183" s="490">
        <f t="shared" si="71"/>
        <v>282</v>
      </c>
      <c r="U183" s="3"/>
      <c r="V183" s="27" t="s">
        <v>516</v>
      </c>
      <c r="W183" s="209" t="s">
        <v>259</v>
      </c>
      <c r="X183" s="236">
        <f t="shared" si="70"/>
        <v>181</v>
      </c>
      <c r="Y183" s="236">
        <f t="shared" si="70"/>
        <v>170</v>
      </c>
      <c r="Z183" s="236">
        <f t="shared" si="70"/>
        <v>51</v>
      </c>
      <c r="AA183" s="236">
        <f t="shared" si="70"/>
        <v>45</v>
      </c>
      <c r="AB183" s="236">
        <f t="shared" si="70"/>
        <v>0</v>
      </c>
      <c r="AC183" s="236">
        <f t="shared" si="70"/>
        <v>4414</v>
      </c>
      <c r="AD183" s="236">
        <f t="shared" si="70"/>
        <v>223</v>
      </c>
      <c r="AE183" s="236">
        <f t="shared" si="70"/>
        <v>2455</v>
      </c>
      <c r="AF183" s="236">
        <f t="shared" si="70"/>
        <v>2170</v>
      </c>
      <c r="AG183" s="236">
        <f t="shared" si="70"/>
        <v>0</v>
      </c>
      <c r="AH183" s="236">
        <f t="shared" si="70"/>
        <v>0</v>
      </c>
      <c r="AI183" s="236">
        <f t="shared" si="70"/>
        <v>501</v>
      </c>
      <c r="AJ183" s="236">
        <f t="shared" si="70"/>
        <v>9763</v>
      </c>
      <c r="AK183" s="236">
        <f t="shared" si="70"/>
        <v>385</v>
      </c>
      <c r="AL183" s="236">
        <f t="shared" si="70"/>
        <v>385</v>
      </c>
      <c r="AM183" s="236">
        <f t="shared" si="70"/>
        <v>81</v>
      </c>
      <c r="AN183" s="237">
        <f t="shared" si="70"/>
        <v>282</v>
      </c>
      <c r="AP183" s="3"/>
      <c r="AQ183" s="3"/>
      <c r="AR183" s="3"/>
    </row>
    <row r="184" spans="1:44" s="3" customFormat="1" ht="19" customHeight="1">
      <c r="A184" s="134" t="s">
        <v>260</v>
      </c>
      <c r="B184" s="121" t="s">
        <v>261</v>
      </c>
      <c r="C184" s="362">
        <v>110</v>
      </c>
      <c r="D184" s="294">
        <v>102</v>
      </c>
      <c r="E184" s="362">
        <v>19</v>
      </c>
      <c r="F184" s="294">
        <v>13</v>
      </c>
      <c r="G184" s="364">
        <v>0</v>
      </c>
      <c r="H184" s="175">
        <v>2535</v>
      </c>
      <c r="I184" s="365">
        <v>223</v>
      </c>
      <c r="J184" s="51">
        <v>671</v>
      </c>
      <c r="K184" s="365">
        <v>1057</v>
      </c>
      <c r="L184" s="51">
        <v>0</v>
      </c>
      <c r="M184" s="365">
        <v>0</v>
      </c>
      <c r="N184" s="51">
        <v>495</v>
      </c>
      <c r="O184" s="366">
        <f>SUM(H184:N184)</f>
        <v>4981</v>
      </c>
      <c r="P184" s="175">
        <v>340</v>
      </c>
      <c r="Q184" s="271">
        <v>340</v>
      </c>
      <c r="R184" s="175">
        <v>57</v>
      </c>
      <c r="S184" s="272">
        <v>201</v>
      </c>
      <c r="V184" s="22" t="s">
        <v>260</v>
      </c>
      <c r="W184" s="18" t="s">
        <v>261</v>
      </c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167"/>
    </row>
    <row r="185" spans="1:44" s="3" customFormat="1" ht="19" customHeight="1">
      <c r="A185" s="134" t="s">
        <v>262</v>
      </c>
      <c r="B185" s="121" t="s">
        <v>485</v>
      </c>
      <c r="C185" s="362">
        <v>28</v>
      </c>
      <c r="D185" s="294">
        <v>28</v>
      </c>
      <c r="E185" s="362">
        <v>10</v>
      </c>
      <c r="F185" s="294">
        <v>10</v>
      </c>
      <c r="G185" s="364">
        <v>0</v>
      </c>
      <c r="H185" s="175">
        <v>0</v>
      </c>
      <c r="I185" s="365">
        <v>0</v>
      </c>
      <c r="J185" s="51">
        <v>0</v>
      </c>
      <c r="K185" s="365">
        <v>0</v>
      </c>
      <c r="L185" s="51">
        <v>0</v>
      </c>
      <c r="M185" s="365">
        <v>0</v>
      </c>
      <c r="N185" s="51">
        <v>0</v>
      </c>
      <c r="O185" s="366">
        <f>SUM(H185:N185)</f>
        <v>0</v>
      </c>
      <c r="P185" s="175">
        <v>0</v>
      </c>
      <c r="Q185" s="271">
        <v>0</v>
      </c>
      <c r="R185" s="175">
        <v>0</v>
      </c>
      <c r="S185" s="272">
        <v>0</v>
      </c>
      <c r="V185" s="22" t="s">
        <v>262</v>
      </c>
      <c r="W185" s="18" t="s">
        <v>485</v>
      </c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167"/>
    </row>
    <row r="186" spans="1:44" s="3" customFormat="1" ht="19" customHeight="1">
      <c r="A186" s="134" t="s">
        <v>263</v>
      </c>
      <c r="B186" s="121" t="s">
        <v>264</v>
      </c>
      <c r="C186" s="362">
        <v>8</v>
      </c>
      <c r="D186" s="294">
        <v>8</v>
      </c>
      <c r="E186" s="362">
        <v>7</v>
      </c>
      <c r="F186" s="294">
        <v>7</v>
      </c>
      <c r="G186" s="364">
        <v>0</v>
      </c>
      <c r="H186" s="175">
        <v>151</v>
      </c>
      <c r="I186" s="365">
        <v>0</v>
      </c>
      <c r="J186" s="51">
        <v>266</v>
      </c>
      <c r="K186" s="365">
        <v>259</v>
      </c>
      <c r="L186" s="51">
        <v>0</v>
      </c>
      <c r="M186" s="365">
        <v>0</v>
      </c>
      <c r="N186" s="51">
        <v>2</v>
      </c>
      <c r="O186" s="366">
        <f>SUM(H186:N186)</f>
        <v>678</v>
      </c>
      <c r="P186" s="175">
        <v>15</v>
      </c>
      <c r="Q186" s="271">
        <v>15</v>
      </c>
      <c r="R186" s="175">
        <v>24</v>
      </c>
      <c r="S186" s="272">
        <v>81</v>
      </c>
      <c r="V186" s="22" t="s">
        <v>263</v>
      </c>
      <c r="W186" s="18" t="s">
        <v>264</v>
      </c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167"/>
    </row>
    <row r="187" spans="1:44" s="3" customFormat="1" ht="19" customHeight="1">
      <c r="A187" s="134" t="s">
        <v>265</v>
      </c>
      <c r="B187" s="121" t="s">
        <v>266</v>
      </c>
      <c r="C187" s="362">
        <v>17</v>
      </c>
      <c r="D187" s="294">
        <v>16</v>
      </c>
      <c r="E187" s="362">
        <v>7</v>
      </c>
      <c r="F187" s="294">
        <v>7</v>
      </c>
      <c r="G187" s="364">
        <v>0</v>
      </c>
      <c r="H187" s="175">
        <v>1184</v>
      </c>
      <c r="I187" s="365">
        <v>0</v>
      </c>
      <c r="J187" s="51">
        <v>1518</v>
      </c>
      <c r="K187" s="365">
        <v>349</v>
      </c>
      <c r="L187" s="51">
        <v>0</v>
      </c>
      <c r="M187" s="365">
        <v>0</v>
      </c>
      <c r="N187" s="51">
        <v>4</v>
      </c>
      <c r="O187" s="366">
        <f>SUM(H187:N187)</f>
        <v>3055</v>
      </c>
      <c r="P187" s="175">
        <v>15</v>
      </c>
      <c r="Q187" s="271">
        <v>15</v>
      </c>
      <c r="R187" s="175">
        <v>0</v>
      </c>
      <c r="S187" s="272">
        <v>0</v>
      </c>
      <c r="U187" s="13"/>
      <c r="V187" s="22" t="s">
        <v>265</v>
      </c>
      <c r="W187" s="18" t="s">
        <v>266</v>
      </c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167"/>
      <c r="AP187" s="13"/>
      <c r="AQ187" s="13"/>
      <c r="AR187" s="13"/>
    </row>
    <row r="188" spans="1:44" s="13" customFormat="1" ht="19" customHeight="1">
      <c r="A188" s="134" t="s">
        <v>267</v>
      </c>
      <c r="B188" s="121" t="s">
        <v>268</v>
      </c>
      <c r="C188" s="362">
        <v>18</v>
      </c>
      <c r="D188" s="294">
        <v>16</v>
      </c>
      <c r="E188" s="362">
        <v>8</v>
      </c>
      <c r="F188" s="294">
        <v>8</v>
      </c>
      <c r="G188" s="364">
        <v>0</v>
      </c>
      <c r="H188" s="175">
        <v>544</v>
      </c>
      <c r="I188" s="365">
        <v>0</v>
      </c>
      <c r="J188" s="51">
        <v>0</v>
      </c>
      <c r="K188" s="365">
        <v>505</v>
      </c>
      <c r="L188" s="51">
        <v>0</v>
      </c>
      <c r="M188" s="365">
        <v>0</v>
      </c>
      <c r="N188" s="51">
        <v>0</v>
      </c>
      <c r="O188" s="366">
        <f>SUM(H188:N188)</f>
        <v>1049</v>
      </c>
      <c r="P188" s="175">
        <v>15</v>
      </c>
      <c r="Q188" s="271">
        <v>15</v>
      </c>
      <c r="R188" s="175">
        <v>0</v>
      </c>
      <c r="S188" s="272">
        <v>0</v>
      </c>
      <c r="U188" s="6"/>
      <c r="V188" s="22" t="s">
        <v>267</v>
      </c>
      <c r="W188" s="18" t="s">
        <v>268</v>
      </c>
      <c r="X188" s="356"/>
      <c r="Y188" s="356"/>
      <c r="Z188" s="356"/>
      <c r="AA188" s="356"/>
      <c r="AB188" s="356"/>
      <c r="AC188" s="356"/>
      <c r="AD188" s="356"/>
      <c r="AE188" s="356"/>
      <c r="AF188" s="356"/>
      <c r="AG188" s="356"/>
      <c r="AH188" s="356"/>
      <c r="AI188" s="356"/>
      <c r="AJ188" s="356"/>
      <c r="AK188" s="356"/>
      <c r="AL188" s="356"/>
      <c r="AM188" s="356"/>
      <c r="AN188" s="357"/>
      <c r="AP188" s="6"/>
      <c r="AQ188" s="6"/>
      <c r="AR188" s="6"/>
    </row>
    <row r="189" spans="1:44" s="6" customFormat="1" ht="19" customHeight="1">
      <c r="A189" s="133">
        <v>33</v>
      </c>
      <c r="B189" s="41" t="s">
        <v>269</v>
      </c>
      <c r="C189" s="351">
        <f>SUM(C190:C193)</f>
        <v>317</v>
      </c>
      <c r="D189" s="264">
        <f>SUM(D190:D193)</f>
        <v>311</v>
      </c>
      <c r="E189" s="351">
        <f t="shared" ref="E189:S189" si="72">SUM(E190:E193)</f>
        <v>34</v>
      </c>
      <c r="F189" s="264">
        <f t="shared" si="72"/>
        <v>31</v>
      </c>
      <c r="G189" s="249">
        <f t="shared" si="72"/>
        <v>0</v>
      </c>
      <c r="H189" s="249">
        <f t="shared" si="72"/>
        <v>8890</v>
      </c>
      <c r="I189" s="352">
        <f t="shared" si="72"/>
        <v>0</v>
      </c>
      <c r="J189" s="109">
        <f t="shared" si="72"/>
        <v>0</v>
      </c>
      <c r="K189" s="352">
        <f t="shared" si="72"/>
        <v>1686</v>
      </c>
      <c r="L189" s="109">
        <f t="shared" si="72"/>
        <v>193</v>
      </c>
      <c r="M189" s="352">
        <f t="shared" si="72"/>
        <v>0</v>
      </c>
      <c r="N189" s="109">
        <f t="shared" si="72"/>
        <v>0</v>
      </c>
      <c r="O189" s="353">
        <f t="shared" si="72"/>
        <v>10769</v>
      </c>
      <c r="P189" s="110">
        <f t="shared" si="72"/>
        <v>314</v>
      </c>
      <c r="Q189" s="354">
        <f t="shared" si="72"/>
        <v>314</v>
      </c>
      <c r="R189" s="110">
        <f t="shared" si="72"/>
        <v>306</v>
      </c>
      <c r="S189" s="355">
        <f t="shared" si="72"/>
        <v>309</v>
      </c>
      <c r="U189" s="3"/>
      <c r="V189" s="20">
        <v>33</v>
      </c>
      <c r="W189" s="148" t="s">
        <v>269</v>
      </c>
      <c r="X189" s="236">
        <f t="shared" ref="X189:AN189" si="73">C189</f>
        <v>317</v>
      </c>
      <c r="Y189" s="236">
        <f t="shared" si="73"/>
        <v>311</v>
      </c>
      <c r="Z189" s="236">
        <f t="shared" si="73"/>
        <v>34</v>
      </c>
      <c r="AA189" s="236">
        <f t="shared" si="73"/>
        <v>31</v>
      </c>
      <c r="AB189" s="236">
        <f t="shared" si="73"/>
        <v>0</v>
      </c>
      <c r="AC189" s="236">
        <f t="shared" si="73"/>
        <v>8890</v>
      </c>
      <c r="AD189" s="236">
        <f t="shared" si="73"/>
        <v>0</v>
      </c>
      <c r="AE189" s="236">
        <f t="shared" si="73"/>
        <v>0</v>
      </c>
      <c r="AF189" s="236">
        <f t="shared" si="73"/>
        <v>1686</v>
      </c>
      <c r="AG189" s="236">
        <f t="shared" si="73"/>
        <v>193</v>
      </c>
      <c r="AH189" s="236">
        <f t="shared" si="73"/>
        <v>0</v>
      </c>
      <c r="AI189" s="236">
        <f t="shared" si="73"/>
        <v>0</v>
      </c>
      <c r="AJ189" s="236">
        <f t="shared" si="73"/>
        <v>10769</v>
      </c>
      <c r="AK189" s="236">
        <f t="shared" si="73"/>
        <v>314</v>
      </c>
      <c r="AL189" s="236">
        <f t="shared" si="73"/>
        <v>314</v>
      </c>
      <c r="AM189" s="236">
        <f t="shared" si="73"/>
        <v>306</v>
      </c>
      <c r="AN189" s="237">
        <f t="shared" si="73"/>
        <v>309</v>
      </c>
      <c r="AP189" s="3"/>
      <c r="AQ189" s="3"/>
      <c r="AR189" s="3"/>
    </row>
    <row r="190" spans="1:44" s="3" customFormat="1" ht="19" customHeight="1">
      <c r="A190" s="134" t="s">
        <v>270</v>
      </c>
      <c r="B190" s="121" t="s">
        <v>271</v>
      </c>
      <c r="C190" s="299">
        <v>188</v>
      </c>
      <c r="D190" s="294">
        <v>186</v>
      </c>
      <c r="E190" s="299">
        <v>17</v>
      </c>
      <c r="F190" s="294">
        <v>16</v>
      </c>
      <c r="G190" s="300">
        <v>0</v>
      </c>
      <c r="H190" s="233">
        <v>8890</v>
      </c>
      <c r="I190" s="257">
        <v>0</v>
      </c>
      <c r="J190" s="51">
        <v>0</v>
      </c>
      <c r="K190" s="257">
        <v>1685</v>
      </c>
      <c r="L190" s="51">
        <v>193</v>
      </c>
      <c r="M190" s="257">
        <v>0</v>
      </c>
      <c r="N190" s="51">
        <v>0</v>
      </c>
      <c r="O190" s="239">
        <f>SUM(H190:N190)</f>
        <v>10768</v>
      </c>
      <c r="P190" s="175">
        <v>314</v>
      </c>
      <c r="Q190" s="271">
        <v>314</v>
      </c>
      <c r="R190" s="175">
        <v>305</v>
      </c>
      <c r="S190" s="272">
        <v>308</v>
      </c>
      <c r="V190" s="22" t="s">
        <v>270</v>
      </c>
      <c r="W190" s="18" t="s">
        <v>271</v>
      </c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167"/>
    </row>
    <row r="191" spans="1:44" s="3" customFormat="1" ht="19" customHeight="1">
      <c r="A191" s="134" t="s">
        <v>272</v>
      </c>
      <c r="B191" s="121" t="s">
        <v>273</v>
      </c>
      <c r="C191" s="299">
        <v>66</v>
      </c>
      <c r="D191" s="294">
        <v>64</v>
      </c>
      <c r="E191" s="299">
        <v>7</v>
      </c>
      <c r="F191" s="294">
        <v>7</v>
      </c>
      <c r="G191" s="300">
        <v>0</v>
      </c>
      <c r="H191" s="233">
        <v>0</v>
      </c>
      <c r="I191" s="257">
        <v>0</v>
      </c>
      <c r="J191" s="51">
        <v>0</v>
      </c>
      <c r="K191" s="257">
        <v>1</v>
      </c>
      <c r="L191" s="51">
        <v>0</v>
      </c>
      <c r="M191" s="257">
        <v>0</v>
      </c>
      <c r="N191" s="51">
        <v>0</v>
      </c>
      <c r="O191" s="239">
        <f>SUM(H191:N191)</f>
        <v>1</v>
      </c>
      <c r="P191" s="175">
        <v>0</v>
      </c>
      <c r="Q191" s="271">
        <v>0</v>
      </c>
      <c r="R191" s="175">
        <v>0</v>
      </c>
      <c r="S191" s="272">
        <v>0</v>
      </c>
      <c r="V191" s="22" t="s">
        <v>272</v>
      </c>
      <c r="W191" s="18" t="s">
        <v>273</v>
      </c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167"/>
    </row>
    <row r="192" spans="1:44" s="3" customFormat="1" ht="19" customHeight="1">
      <c r="A192" s="134" t="s">
        <v>274</v>
      </c>
      <c r="B192" s="121" t="s">
        <v>275</v>
      </c>
      <c r="C192" s="299">
        <v>61</v>
      </c>
      <c r="D192" s="294">
        <v>59</v>
      </c>
      <c r="E192" s="299">
        <v>10</v>
      </c>
      <c r="F192" s="294">
        <v>8</v>
      </c>
      <c r="G192" s="300">
        <v>0</v>
      </c>
      <c r="H192" s="233">
        <v>0</v>
      </c>
      <c r="I192" s="257">
        <v>0</v>
      </c>
      <c r="J192" s="51">
        <v>0</v>
      </c>
      <c r="K192" s="257">
        <v>0</v>
      </c>
      <c r="L192" s="51">
        <v>0</v>
      </c>
      <c r="M192" s="257">
        <v>0</v>
      </c>
      <c r="N192" s="51">
        <v>0</v>
      </c>
      <c r="O192" s="239">
        <f>SUM(H192:N192)</f>
        <v>0</v>
      </c>
      <c r="P192" s="175">
        <v>0</v>
      </c>
      <c r="Q192" s="271">
        <v>0</v>
      </c>
      <c r="R192" s="175">
        <v>1</v>
      </c>
      <c r="S192" s="272">
        <v>1</v>
      </c>
      <c r="U192" s="13"/>
      <c r="V192" s="22" t="s">
        <v>274</v>
      </c>
      <c r="W192" s="18" t="s">
        <v>275</v>
      </c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167"/>
      <c r="AP192" s="13"/>
      <c r="AQ192" s="13"/>
      <c r="AR192" s="13"/>
    </row>
    <row r="193" spans="1:44" s="13" customFormat="1" ht="19" customHeight="1">
      <c r="A193" s="134" t="s">
        <v>276</v>
      </c>
      <c r="B193" s="121" t="s">
        <v>277</v>
      </c>
      <c r="C193" s="299">
        <v>2</v>
      </c>
      <c r="D193" s="294">
        <v>2</v>
      </c>
      <c r="E193" s="299">
        <v>0</v>
      </c>
      <c r="F193" s="294">
        <v>0</v>
      </c>
      <c r="G193" s="300">
        <v>0</v>
      </c>
      <c r="H193" s="233">
        <v>0</v>
      </c>
      <c r="I193" s="257">
        <v>0</v>
      </c>
      <c r="J193" s="51">
        <v>0</v>
      </c>
      <c r="K193" s="257">
        <v>0</v>
      </c>
      <c r="L193" s="51">
        <v>0</v>
      </c>
      <c r="M193" s="257">
        <v>0</v>
      </c>
      <c r="N193" s="51">
        <v>0</v>
      </c>
      <c r="O193" s="239">
        <f>SUM(H193:N193)</f>
        <v>0</v>
      </c>
      <c r="P193" s="175">
        <v>0</v>
      </c>
      <c r="Q193" s="271">
        <v>0</v>
      </c>
      <c r="R193" s="175">
        <v>0</v>
      </c>
      <c r="S193" s="272">
        <v>0</v>
      </c>
      <c r="U193" s="6"/>
      <c r="V193" s="22" t="s">
        <v>276</v>
      </c>
      <c r="W193" s="18" t="s">
        <v>277</v>
      </c>
      <c r="X193" s="356"/>
      <c r="Y193" s="356"/>
      <c r="Z193" s="356"/>
      <c r="AA193" s="356"/>
      <c r="AB193" s="356"/>
      <c r="AC193" s="356"/>
      <c r="AD193" s="356"/>
      <c r="AE193" s="356"/>
      <c r="AF193" s="356"/>
      <c r="AG193" s="356"/>
      <c r="AH193" s="356"/>
      <c r="AI193" s="356"/>
      <c r="AJ193" s="356"/>
      <c r="AK193" s="356"/>
      <c r="AL193" s="356"/>
      <c r="AM193" s="356"/>
      <c r="AN193" s="357"/>
      <c r="AP193" s="6"/>
      <c r="AQ193" s="6"/>
      <c r="AR193" s="6"/>
    </row>
    <row r="194" spans="1:44" s="6" customFormat="1" ht="19" customHeight="1">
      <c r="A194" s="133" t="s">
        <v>278</v>
      </c>
      <c r="B194" s="41" t="s">
        <v>279</v>
      </c>
      <c r="C194" s="351">
        <f t="shared" ref="C194:S194" si="74">SUM(C195:C196)</f>
        <v>274</v>
      </c>
      <c r="D194" s="264">
        <f t="shared" si="74"/>
        <v>222</v>
      </c>
      <c r="E194" s="351">
        <f t="shared" si="74"/>
        <v>29</v>
      </c>
      <c r="F194" s="264">
        <f t="shared" si="74"/>
        <v>25</v>
      </c>
      <c r="G194" s="249">
        <f t="shared" si="74"/>
        <v>62</v>
      </c>
      <c r="H194" s="249">
        <f t="shared" si="74"/>
        <v>15252</v>
      </c>
      <c r="I194" s="352">
        <f t="shared" si="74"/>
        <v>1168</v>
      </c>
      <c r="J194" s="109">
        <f t="shared" si="74"/>
        <v>7</v>
      </c>
      <c r="K194" s="352">
        <f t="shared" si="74"/>
        <v>1571</v>
      </c>
      <c r="L194" s="109">
        <f t="shared" si="74"/>
        <v>0</v>
      </c>
      <c r="M194" s="352">
        <f t="shared" si="74"/>
        <v>0</v>
      </c>
      <c r="N194" s="109">
        <f t="shared" si="74"/>
        <v>69</v>
      </c>
      <c r="O194" s="353">
        <f t="shared" si="74"/>
        <v>18067</v>
      </c>
      <c r="P194" s="110">
        <f t="shared" si="74"/>
        <v>332</v>
      </c>
      <c r="Q194" s="354">
        <f t="shared" si="74"/>
        <v>982</v>
      </c>
      <c r="R194" s="110">
        <f t="shared" si="74"/>
        <v>0</v>
      </c>
      <c r="S194" s="355">
        <f t="shared" si="74"/>
        <v>0</v>
      </c>
      <c r="U194" s="3"/>
      <c r="V194" s="20" t="s">
        <v>278</v>
      </c>
      <c r="W194" s="148" t="s">
        <v>279</v>
      </c>
      <c r="X194" s="236">
        <f t="shared" ref="X194:AN194" si="75">C194</f>
        <v>274</v>
      </c>
      <c r="Y194" s="236">
        <f t="shared" si="75"/>
        <v>222</v>
      </c>
      <c r="Z194" s="236">
        <f t="shared" si="75"/>
        <v>29</v>
      </c>
      <c r="AA194" s="236">
        <f t="shared" si="75"/>
        <v>25</v>
      </c>
      <c r="AB194" s="236">
        <f t="shared" si="75"/>
        <v>62</v>
      </c>
      <c r="AC194" s="236">
        <f t="shared" si="75"/>
        <v>15252</v>
      </c>
      <c r="AD194" s="236">
        <f t="shared" si="75"/>
        <v>1168</v>
      </c>
      <c r="AE194" s="236">
        <f t="shared" si="75"/>
        <v>7</v>
      </c>
      <c r="AF194" s="236">
        <f t="shared" si="75"/>
        <v>1571</v>
      </c>
      <c r="AG194" s="236">
        <f t="shared" si="75"/>
        <v>0</v>
      </c>
      <c r="AH194" s="236">
        <f t="shared" si="75"/>
        <v>0</v>
      </c>
      <c r="AI194" s="236">
        <f t="shared" si="75"/>
        <v>69</v>
      </c>
      <c r="AJ194" s="236">
        <f t="shared" si="75"/>
        <v>18067</v>
      </c>
      <c r="AK194" s="236">
        <f t="shared" si="75"/>
        <v>332</v>
      </c>
      <c r="AL194" s="236">
        <f t="shared" si="75"/>
        <v>982</v>
      </c>
      <c r="AM194" s="236">
        <f t="shared" si="75"/>
        <v>0</v>
      </c>
      <c r="AN194" s="237">
        <f t="shared" si="75"/>
        <v>0</v>
      </c>
      <c r="AP194" s="3"/>
      <c r="AQ194" s="3"/>
      <c r="AR194" s="3"/>
    </row>
    <row r="195" spans="1:44" s="3" customFormat="1" ht="19" customHeight="1">
      <c r="A195" s="135" t="s">
        <v>280</v>
      </c>
      <c r="B195" s="121" t="s">
        <v>283</v>
      </c>
      <c r="C195" s="52">
        <v>158</v>
      </c>
      <c r="D195" s="48">
        <v>123</v>
      </c>
      <c r="E195" s="52">
        <v>19</v>
      </c>
      <c r="F195" s="48">
        <v>16</v>
      </c>
      <c r="G195" s="53">
        <v>62</v>
      </c>
      <c r="H195" s="49">
        <v>10209</v>
      </c>
      <c r="I195" s="54">
        <v>173</v>
      </c>
      <c r="J195" s="51">
        <v>7</v>
      </c>
      <c r="K195" s="54">
        <v>959</v>
      </c>
      <c r="L195" s="51">
        <v>0</v>
      </c>
      <c r="M195" s="54">
        <v>0</v>
      </c>
      <c r="N195" s="51">
        <v>7</v>
      </c>
      <c r="O195" s="239">
        <f>SUM(H195:N195)</f>
        <v>11355</v>
      </c>
      <c r="P195" s="175">
        <v>25</v>
      </c>
      <c r="Q195" s="271">
        <v>127</v>
      </c>
      <c r="R195" s="175">
        <v>0</v>
      </c>
      <c r="S195" s="272">
        <v>0</v>
      </c>
      <c r="U195" s="13"/>
      <c r="V195" s="139" t="s">
        <v>280</v>
      </c>
      <c r="W195" s="18" t="s">
        <v>283</v>
      </c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167"/>
      <c r="AP195" s="13"/>
      <c r="AQ195" s="13"/>
      <c r="AR195" s="13"/>
    </row>
    <row r="196" spans="1:44" s="13" customFormat="1" ht="19" customHeight="1">
      <c r="A196" s="134" t="s">
        <v>282</v>
      </c>
      <c r="B196" s="121" t="s">
        <v>281</v>
      </c>
      <c r="C196" s="52">
        <v>116</v>
      </c>
      <c r="D196" s="48">
        <v>99</v>
      </c>
      <c r="E196" s="52">
        <v>10</v>
      </c>
      <c r="F196" s="48">
        <v>9</v>
      </c>
      <c r="G196" s="53">
        <v>0</v>
      </c>
      <c r="H196" s="49">
        <v>5043</v>
      </c>
      <c r="I196" s="54">
        <v>995</v>
      </c>
      <c r="J196" s="51">
        <v>0</v>
      </c>
      <c r="K196" s="54">
        <v>612</v>
      </c>
      <c r="L196" s="51">
        <v>0</v>
      </c>
      <c r="M196" s="54">
        <v>0</v>
      </c>
      <c r="N196" s="51">
        <v>62</v>
      </c>
      <c r="O196" s="239">
        <f>SUM(H196:N196)</f>
        <v>6712</v>
      </c>
      <c r="P196" s="175">
        <v>307</v>
      </c>
      <c r="Q196" s="271">
        <v>855</v>
      </c>
      <c r="R196" s="175">
        <v>0</v>
      </c>
      <c r="S196" s="272">
        <v>0</v>
      </c>
      <c r="U196" s="6"/>
      <c r="V196" s="22" t="s">
        <v>282</v>
      </c>
      <c r="W196" s="18" t="s">
        <v>281</v>
      </c>
      <c r="X196" s="356"/>
      <c r="Y196" s="356"/>
      <c r="Z196" s="356"/>
      <c r="AA196" s="356"/>
      <c r="AB196" s="356"/>
      <c r="AC196" s="356"/>
      <c r="AD196" s="356"/>
      <c r="AE196" s="356"/>
      <c r="AF196" s="356"/>
      <c r="AG196" s="356"/>
      <c r="AH196" s="356"/>
      <c r="AI196" s="356"/>
      <c r="AJ196" s="356"/>
      <c r="AK196" s="356"/>
      <c r="AL196" s="356"/>
      <c r="AM196" s="356"/>
      <c r="AN196" s="357"/>
      <c r="AP196" s="6"/>
      <c r="AQ196" s="6"/>
      <c r="AR196" s="6"/>
    </row>
    <row r="197" spans="1:44" s="6" customFormat="1" ht="19" customHeight="1">
      <c r="A197" s="133" t="s">
        <v>394</v>
      </c>
      <c r="B197" s="41" t="s">
        <v>430</v>
      </c>
      <c r="C197" s="351">
        <f t="shared" ref="C197:S197" si="76">SUM(C198:C199)</f>
        <v>126</v>
      </c>
      <c r="D197" s="264">
        <f t="shared" si="76"/>
        <v>110</v>
      </c>
      <c r="E197" s="351">
        <f t="shared" si="76"/>
        <v>22</v>
      </c>
      <c r="F197" s="264">
        <f t="shared" si="76"/>
        <v>20</v>
      </c>
      <c r="G197" s="249">
        <f t="shared" si="76"/>
        <v>1</v>
      </c>
      <c r="H197" s="249">
        <f t="shared" si="76"/>
        <v>2635</v>
      </c>
      <c r="I197" s="352">
        <f t="shared" si="76"/>
        <v>2</v>
      </c>
      <c r="J197" s="109">
        <f t="shared" si="76"/>
        <v>475</v>
      </c>
      <c r="K197" s="352">
        <f t="shared" si="76"/>
        <v>741</v>
      </c>
      <c r="L197" s="109">
        <f t="shared" si="76"/>
        <v>0</v>
      </c>
      <c r="M197" s="352">
        <f t="shared" si="76"/>
        <v>0</v>
      </c>
      <c r="N197" s="109">
        <f t="shared" si="76"/>
        <v>70</v>
      </c>
      <c r="O197" s="353">
        <f t="shared" si="76"/>
        <v>3923</v>
      </c>
      <c r="P197" s="110">
        <f t="shared" si="76"/>
        <v>146</v>
      </c>
      <c r="Q197" s="354">
        <f t="shared" si="76"/>
        <v>146</v>
      </c>
      <c r="R197" s="110">
        <f t="shared" si="76"/>
        <v>200</v>
      </c>
      <c r="S197" s="355">
        <f t="shared" si="76"/>
        <v>681</v>
      </c>
      <c r="U197" s="3"/>
      <c r="V197" s="20" t="s">
        <v>394</v>
      </c>
      <c r="W197" s="148" t="s">
        <v>430</v>
      </c>
      <c r="X197" s="236">
        <f t="shared" ref="X197:AN197" si="77">C197</f>
        <v>126</v>
      </c>
      <c r="Y197" s="236">
        <f t="shared" si="77"/>
        <v>110</v>
      </c>
      <c r="Z197" s="236">
        <f t="shared" si="77"/>
        <v>22</v>
      </c>
      <c r="AA197" s="236">
        <f t="shared" si="77"/>
        <v>20</v>
      </c>
      <c r="AB197" s="236">
        <f t="shared" si="77"/>
        <v>1</v>
      </c>
      <c r="AC197" s="236">
        <f t="shared" si="77"/>
        <v>2635</v>
      </c>
      <c r="AD197" s="236">
        <f t="shared" si="77"/>
        <v>2</v>
      </c>
      <c r="AE197" s="236">
        <f t="shared" si="77"/>
        <v>475</v>
      </c>
      <c r="AF197" s="236">
        <f t="shared" si="77"/>
        <v>741</v>
      </c>
      <c r="AG197" s="236">
        <f t="shared" si="77"/>
        <v>0</v>
      </c>
      <c r="AH197" s="236">
        <f t="shared" si="77"/>
        <v>0</v>
      </c>
      <c r="AI197" s="236">
        <f t="shared" si="77"/>
        <v>70</v>
      </c>
      <c r="AJ197" s="236">
        <f t="shared" si="77"/>
        <v>3923</v>
      </c>
      <c r="AK197" s="236">
        <f t="shared" si="77"/>
        <v>146</v>
      </c>
      <c r="AL197" s="236">
        <f t="shared" si="77"/>
        <v>146</v>
      </c>
      <c r="AM197" s="236">
        <f t="shared" si="77"/>
        <v>200</v>
      </c>
      <c r="AN197" s="237">
        <f t="shared" si="77"/>
        <v>681</v>
      </c>
      <c r="AP197" s="3"/>
      <c r="AQ197" s="3"/>
      <c r="AR197" s="3"/>
    </row>
    <row r="198" spans="1:44" s="3" customFormat="1" ht="19" customHeight="1">
      <c r="A198" s="134" t="s">
        <v>395</v>
      </c>
      <c r="B198" s="121" t="s">
        <v>486</v>
      </c>
      <c r="C198" s="299">
        <v>94</v>
      </c>
      <c r="D198" s="294">
        <v>84</v>
      </c>
      <c r="E198" s="299">
        <v>15</v>
      </c>
      <c r="F198" s="294">
        <v>13</v>
      </c>
      <c r="G198" s="300">
        <v>1</v>
      </c>
      <c r="H198" s="233">
        <v>1813</v>
      </c>
      <c r="I198" s="257">
        <v>2</v>
      </c>
      <c r="J198" s="51">
        <v>5</v>
      </c>
      <c r="K198" s="257">
        <v>373</v>
      </c>
      <c r="L198" s="51">
        <v>0</v>
      </c>
      <c r="M198" s="257">
        <v>0</v>
      </c>
      <c r="N198" s="51">
        <v>40</v>
      </c>
      <c r="O198" s="239">
        <f>SUM(H198:N198)</f>
        <v>2233</v>
      </c>
      <c r="P198" s="175">
        <v>146</v>
      </c>
      <c r="Q198" s="271">
        <v>146</v>
      </c>
      <c r="R198" s="175">
        <v>190</v>
      </c>
      <c r="S198" s="272">
        <v>671</v>
      </c>
      <c r="U198" s="13"/>
      <c r="V198" s="22" t="s">
        <v>395</v>
      </c>
      <c r="W198" s="18" t="s">
        <v>486</v>
      </c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167"/>
      <c r="AP198" s="13"/>
      <c r="AQ198" s="13"/>
      <c r="AR198" s="13"/>
    </row>
    <row r="199" spans="1:44" s="13" customFormat="1" ht="19" customHeight="1">
      <c r="A199" s="135" t="s">
        <v>396</v>
      </c>
      <c r="B199" s="121" t="s">
        <v>487</v>
      </c>
      <c r="C199" s="299">
        <v>32</v>
      </c>
      <c r="D199" s="294">
        <v>26</v>
      </c>
      <c r="E199" s="299">
        <v>7</v>
      </c>
      <c r="F199" s="294">
        <v>7</v>
      </c>
      <c r="G199" s="300">
        <v>0</v>
      </c>
      <c r="H199" s="233">
        <v>822</v>
      </c>
      <c r="I199" s="257">
        <v>0</v>
      </c>
      <c r="J199" s="51">
        <v>470</v>
      </c>
      <c r="K199" s="257">
        <v>368</v>
      </c>
      <c r="L199" s="51">
        <v>0</v>
      </c>
      <c r="M199" s="257">
        <v>0</v>
      </c>
      <c r="N199" s="51">
        <v>30</v>
      </c>
      <c r="O199" s="239">
        <f>SUM(H199:N199)</f>
        <v>1690</v>
      </c>
      <c r="P199" s="175">
        <v>0</v>
      </c>
      <c r="Q199" s="271">
        <v>0</v>
      </c>
      <c r="R199" s="175">
        <v>10</v>
      </c>
      <c r="S199" s="272">
        <v>10</v>
      </c>
      <c r="U199" s="6"/>
      <c r="V199" s="139" t="s">
        <v>396</v>
      </c>
      <c r="W199" s="18" t="s">
        <v>487</v>
      </c>
      <c r="X199" s="356"/>
      <c r="Y199" s="356"/>
      <c r="Z199" s="356"/>
      <c r="AA199" s="356"/>
      <c r="AB199" s="356"/>
      <c r="AC199" s="356"/>
      <c r="AD199" s="356"/>
      <c r="AE199" s="356"/>
      <c r="AF199" s="356"/>
      <c r="AG199" s="356"/>
      <c r="AH199" s="356"/>
      <c r="AI199" s="356"/>
      <c r="AJ199" s="356"/>
      <c r="AK199" s="356"/>
      <c r="AL199" s="356"/>
      <c r="AM199" s="356"/>
      <c r="AN199" s="357"/>
      <c r="AP199" s="6"/>
      <c r="AQ199" s="6"/>
      <c r="AR199" s="6"/>
    </row>
    <row r="200" spans="1:44" s="6" customFormat="1" ht="19" customHeight="1">
      <c r="A200" s="133">
        <v>36</v>
      </c>
      <c r="B200" s="41" t="s">
        <v>284</v>
      </c>
      <c r="C200" s="351">
        <f t="shared" ref="C200:S200" si="78">SUM(C201:C208)</f>
        <v>223</v>
      </c>
      <c r="D200" s="264">
        <f t="shared" si="78"/>
        <v>220</v>
      </c>
      <c r="E200" s="351">
        <f t="shared" si="78"/>
        <v>28</v>
      </c>
      <c r="F200" s="264">
        <f t="shared" si="78"/>
        <v>28</v>
      </c>
      <c r="G200" s="249">
        <f t="shared" si="78"/>
        <v>0</v>
      </c>
      <c r="H200" s="249">
        <f t="shared" si="78"/>
        <v>11459</v>
      </c>
      <c r="I200" s="352">
        <f t="shared" si="78"/>
        <v>0</v>
      </c>
      <c r="J200" s="109">
        <f t="shared" si="78"/>
        <v>252</v>
      </c>
      <c r="K200" s="352">
        <f t="shared" si="78"/>
        <v>0</v>
      </c>
      <c r="L200" s="109">
        <f t="shared" si="78"/>
        <v>0</v>
      </c>
      <c r="M200" s="352">
        <f t="shared" si="78"/>
        <v>0</v>
      </c>
      <c r="N200" s="109">
        <f t="shared" si="78"/>
        <v>732</v>
      </c>
      <c r="O200" s="353">
        <f t="shared" si="78"/>
        <v>12443</v>
      </c>
      <c r="P200" s="110">
        <f t="shared" si="78"/>
        <v>2080</v>
      </c>
      <c r="Q200" s="354">
        <f t="shared" si="78"/>
        <v>2080</v>
      </c>
      <c r="R200" s="110">
        <f t="shared" si="78"/>
        <v>326</v>
      </c>
      <c r="S200" s="355">
        <f t="shared" si="78"/>
        <v>326</v>
      </c>
      <c r="U200" s="3"/>
      <c r="V200" s="20">
        <v>36</v>
      </c>
      <c r="W200" s="148" t="s">
        <v>284</v>
      </c>
      <c r="X200" s="236">
        <f t="shared" ref="X200:AN200" si="79">C200</f>
        <v>223</v>
      </c>
      <c r="Y200" s="236">
        <f t="shared" si="79"/>
        <v>220</v>
      </c>
      <c r="Z200" s="236">
        <f t="shared" si="79"/>
        <v>28</v>
      </c>
      <c r="AA200" s="236">
        <f t="shared" si="79"/>
        <v>28</v>
      </c>
      <c r="AB200" s="236">
        <f t="shared" si="79"/>
        <v>0</v>
      </c>
      <c r="AC200" s="236">
        <f t="shared" si="79"/>
        <v>11459</v>
      </c>
      <c r="AD200" s="236">
        <f t="shared" si="79"/>
        <v>0</v>
      </c>
      <c r="AE200" s="236">
        <f t="shared" si="79"/>
        <v>252</v>
      </c>
      <c r="AF200" s="236">
        <f t="shared" si="79"/>
        <v>0</v>
      </c>
      <c r="AG200" s="236">
        <f t="shared" si="79"/>
        <v>0</v>
      </c>
      <c r="AH200" s="236">
        <f t="shared" si="79"/>
        <v>0</v>
      </c>
      <c r="AI200" s="236">
        <f t="shared" si="79"/>
        <v>732</v>
      </c>
      <c r="AJ200" s="236">
        <f t="shared" si="79"/>
        <v>12443</v>
      </c>
      <c r="AK200" s="236">
        <f t="shared" si="79"/>
        <v>2080</v>
      </c>
      <c r="AL200" s="236">
        <f t="shared" si="79"/>
        <v>2080</v>
      </c>
      <c r="AM200" s="236">
        <f t="shared" si="79"/>
        <v>326</v>
      </c>
      <c r="AN200" s="237">
        <f t="shared" si="79"/>
        <v>326</v>
      </c>
      <c r="AP200" s="3"/>
      <c r="AQ200" s="3"/>
      <c r="AR200" s="3"/>
    </row>
    <row r="201" spans="1:44" s="3" customFormat="1" ht="19" customHeight="1">
      <c r="A201" s="134" t="s">
        <v>285</v>
      </c>
      <c r="B201" s="121" t="s">
        <v>286</v>
      </c>
      <c r="C201" s="299">
        <v>43</v>
      </c>
      <c r="D201" s="294">
        <v>43</v>
      </c>
      <c r="E201" s="299">
        <v>7</v>
      </c>
      <c r="F201" s="294">
        <v>7</v>
      </c>
      <c r="G201" s="300">
        <v>0</v>
      </c>
      <c r="H201" s="233">
        <v>362</v>
      </c>
      <c r="I201" s="257">
        <v>0</v>
      </c>
      <c r="J201" s="51">
        <v>0</v>
      </c>
      <c r="K201" s="257">
        <v>0</v>
      </c>
      <c r="L201" s="51">
        <v>0</v>
      </c>
      <c r="M201" s="257">
        <v>0</v>
      </c>
      <c r="N201" s="51">
        <v>0</v>
      </c>
      <c r="O201" s="239">
        <f t="shared" ref="O201:O208" si="80">SUM(H201:N201)</f>
        <v>362</v>
      </c>
      <c r="P201" s="175">
        <v>525</v>
      </c>
      <c r="Q201" s="271">
        <v>525</v>
      </c>
      <c r="R201" s="175">
        <v>0</v>
      </c>
      <c r="S201" s="272">
        <v>0</v>
      </c>
      <c r="V201" s="22" t="s">
        <v>285</v>
      </c>
      <c r="W201" s="18" t="s">
        <v>286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167"/>
    </row>
    <row r="202" spans="1:44" s="3" customFormat="1" ht="19" customHeight="1">
      <c r="A202" s="134" t="s">
        <v>287</v>
      </c>
      <c r="B202" s="121" t="s">
        <v>288</v>
      </c>
      <c r="C202" s="299">
        <v>81</v>
      </c>
      <c r="D202" s="294">
        <v>79</v>
      </c>
      <c r="E202" s="299">
        <v>10</v>
      </c>
      <c r="F202" s="294">
        <v>10</v>
      </c>
      <c r="G202" s="375">
        <v>0</v>
      </c>
      <c r="H202" s="233">
        <v>4642</v>
      </c>
      <c r="I202" s="257">
        <v>0</v>
      </c>
      <c r="J202" s="51">
        <v>151</v>
      </c>
      <c r="K202" s="257">
        <v>0</v>
      </c>
      <c r="L202" s="51">
        <v>0</v>
      </c>
      <c r="M202" s="257">
        <v>0</v>
      </c>
      <c r="N202" s="51">
        <v>310</v>
      </c>
      <c r="O202" s="239">
        <f t="shared" si="80"/>
        <v>5103</v>
      </c>
      <c r="P202" s="175">
        <v>525</v>
      </c>
      <c r="Q202" s="271">
        <v>525</v>
      </c>
      <c r="R202" s="175">
        <v>300</v>
      </c>
      <c r="S202" s="272">
        <v>300</v>
      </c>
      <c r="V202" s="22" t="s">
        <v>287</v>
      </c>
      <c r="W202" s="18" t="s">
        <v>288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167"/>
    </row>
    <row r="203" spans="1:44" s="3" customFormat="1" ht="19" customHeight="1">
      <c r="A203" s="134" t="s">
        <v>289</v>
      </c>
      <c r="B203" s="121" t="s">
        <v>176</v>
      </c>
      <c r="C203" s="299">
        <v>99</v>
      </c>
      <c r="D203" s="294">
        <v>98</v>
      </c>
      <c r="E203" s="299">
        <v>11</v>
      </c>
      <c r="F203" s="294">
        <v>11</v>
      </c>
      <c r="G203" s="300">
        <v>0</v>
      </c>
      <c r="H203" s="233">
        <v>6455</v>
      </c>
      <c r="I203" s="257">
        <v>0</v>
      </c>
      <c r="J203" s="51">
        <v>101</v>
      </c>
      <c r="K203" s="257">
        <v>0</v>
      </c>
      <c r="L203" s="51">
        <v>0</v>
      </c>
      <c r="M203" s="257">
        <v>0</v>
      </c>
      <c r="N203" s="51">
        <v>422</v>
      </c>
      <c r="O203" s="239">
        <f t="shared" si="80"/>
        <v>6978</v>
      </c>
      <c r="P203" s="175">
        <v>1030</v>
      </c>
      <c r="Q203" s="348">
        <v>1030</v>
      </c>
      <c r="R203" s="175">
        <v>26</v>
      </c>
      <c r="S203" s="272">
        <v>26</v>
      </c>
      <c r="V203" s="22" t="s">
        <v>289</v>
      </c>
      <c r="W203" s="18" t="s">
        <v>176</v>
      </c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167"/>
    </row>
    <row r="204" spans="1:44" s="3" customFormat="1" ht="19" customHeight="1">
      <c r="A204" s="11" t="s">
        <v>290</v>
      </c>
      <c r="B204" s="117" t="s">
        <v>291</v>
      </c>
      <c r="C204" s="299">
        <v>0</v>
      </c>
      <c r="D204" s="294">
        <v>0</v>
      </c>
      <c r="E204" s="299">
        <v>0</v>
      </c>
      <c r="F204" s="294">
        <v>0</v>
      </c>
      <c r="G204" s="300">
        <v>0</v>
      </c>
      <c r="H204" s="233">
        <v>0</v>
      </c>
      <c r="I204" s="257">
        <v>0</v>
      </c>
      <c r="J204" s="51">
        <v>0</v>
      </c>
      <c r="K204" s="257">
        <v>0</v>
      </c>
      <c r="L204" s="51">
        <v>0</v>
      </c>
      <c r="M204" s="257">
        <v>0</v>
      </c>
      <c r="N204" s="51">
        <v>0</v>
      </c>
      <c r="O204" s="239">
        <f t="shared" si="80"/>
        <v>0</v>
      </c>
      <c r="P204" s="175">
        <v>0</v>
      </c>
      <c r="Q204" s="271">
        <v>0</v>
      </c>
      <c r="R204" s="175">
        <v>0</v>
      </c>
      <c r="S204" s="272">
        <v>0</v>
      </c>
      <c r="V204" s="11" t="s">
        <v>290</v>
      </c>
      <c r="W204" s="117" t="s">
        <v>291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167"/>
    </row>
    <row r="205" spans="1:44" s="3" customFormat="1" ht="19" customHeight="1">
      <c r="A205" s="134" t="s">
        <v>292</v>
      </c>
      <c r="B205" s="121" t="s">
        <v>293</v>
      </c>
      <c r="C205" s="299">
        <v>0</v>
      </c>
      <c r="D205" s="294">
        <v>0</v>
      </c>
      <c r="E205" s="299">
        <v>0</v>
      </c>
      <c r="F205" s="294">
        <v>0</v>
      </c>
      <c r="G205" s="300">
        <v>0</v>
      </c>
      <c r="H205" s="233">
        <v>0</v>
      </c>
      <c r="I205" s="257">
        <v>0</v>
      </c>
      <c r="J205" s="51">
        <v>0</v>
      </c>
      <c r="K205" s="257">
        <v>0</v>
      </c>
      <c r="L205" s="51">
        <v>0</v>
      </c>
      <c r="M205" s="257">
        <v>0</v>
      </c>
      <c r="N205" s="51">
        <v>0</v>
      </c>
      <c r="O205" s="239">
        <f t="shared" si="80"/>
        <v>0</v>
      </c>
      <c r="P205" s="175">
        <v>0</v>
      </c>
      <c r="Q205" s="271">
        <v>0</v>
      </c>
      <c r="R205" s="175">
        <v>0</v>
      </c>
      <c r="S205" s="272">
        <v>0</v>
      </c>
      <c r="V205" s="22" t="s">
        <v>292</v>
      </c>
      <c r="W205" s="18" t="s">
        <v>293</v>
      </c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167"/>
    </row>
    <row r="206" spans="1:44" s="3" customFormat="1" ht="19" customHeight="1">
      <c r="A206" s="134" t="s">
        <v>294</v>
      </c>
      <c r="B206" s="121" t="s">
        <v>295</v>
      </c>
      <c r="C206" s="299">
        <v>0</v>
      </c>
      <c r="D206" s="294">
        <v>0</v>
      </c>
      <c r="E206" s="299">
        <v>0</v>
      </c>
      <c r="F206" s="294">
        <v>0</v>
      </c>
      <c r="G206" s="300">
        <v>0</v>
      </c>
      <c r="H206" s="233">
        <v>0</v>
      </c>
      <c r="I206" s="257">
        <v>0</v>
      </c>
      <c r="J206" s="51">
        <v>0</v>
      </c>
      <c r="K206" s="257">
        <v>0</v>
      </c>
      <c r="L206" s="51">
        <v>0</v>
      </c>
      <c r="M206" s="257">
        <v>0</v>
      </c>
      <c r="N206" s="51">
        <v>0</v>
      </c>
      <c r="O206" s="239">
        <f t="shared" si="80"/>
        <v>0</v>
      </c>
      <c r="P206" s="175">
        <v>0</v>
      </c>
      <c r="Q206" s="271">
        <v>0</v>
      </c>
      <c r="R206" s="175">
        <v>0</v>
      </c>
      <c r="S206" s="272">
        <v>0</v>
      </c>
      <c r="U206" s="13"/>
      <c r="V206" s="22" t="s">
        <v>294</v>
      </c>
      <c r="W206" s="18" t="s">
        <v>295</v>
      </c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167"/>
      <c r="AP206" s="13"/>
      <c r="AQ206" s="13"/>
      <c r="AR206" s="13"/>
    </row>
    <row r="207" spans="1:44" s="13" customFormat="1" ht="19" customHeight="1">
      <c r="A207" s="134" t="s">
        <v>296</v>
      </c>
      <c r="B207" s="121" t="s">
        <v>297</v>
      </c>
      <c r="C207" s="345">
        <v>0</v>
      </c>
      <c r="D207" s="346">
        <v>0</v>
      </c>
      <c r="E207" s="345">
        <v>0</v>
      </c>
      <c r="F207" s="346">
        <v>0</v>
      </c>
      <c r="G207" s="347">
        <v>0</v>
      </c>
      <c r="H207" s="349">
        <v>0</v>
      </c>
      <c r="I207" s="278">
        <v>0</v>
      </c>
      <c r="J207" s="350">
        <v>0</v>
      </c>
      <c r="K207" s="278">
        <v>0</v>
      </c>
      <c r="L207" s="350">
        <v>0</v>
      </c>
      <c r="M207" s="278">
        <v>0</v>
      </c>
      <c r="N207" s="350">
        <v>0</v>
      </c>
      <c r="O207" s="279">
        <f t="shared" si="80"/>
        <v>0</v>
      </c>
      <c r="P207" s="168">
        <v>0</v>
      </c>
      <c r="Q207" s="280">
        <v>0</v>
      </c>
      <c r="R207" s="168">
        <v>0</v>
      </c>
      <c r="S207" s="281">
        <v>0</v>
      </c>
      <c r="U207" s="6"/>
      <c r="V207" s="22" t="s">
        <v>296</v>
      </c>
      <c r="W207" s="18" t="s">
        <v>297</v>
      </c>
      <c r="X207" s="356"/>
      <c r="Y207" s="356"/>
      <c r="Z207" s="356"/>
      <c r="AA207" s="356"/>
      <c r="AB207" s="356"/>
      <c r="AC207" s="356"/>
      <c r="AD207" s="356"/>
      <c r="AE207" s="356"/>
      <c r="AF207" s="356"/>
      <c r="AG207" s="356"/>
      <c r="AH207" s="356"/>
      <c r="AI207" s="356"/>
      <c r="AJ207" s="356"/>
      <c r="AK207" s="356"/>
      <c r="AL207" s="356"/>
      <c r="AM207" s="356"/>
      <c r="AN207" s="357"/>
      <c r="AP207" s="6"/>
      <c r="AQ207" s="6"/>
      <c r="AR207" s="6"/>
    </row>
    <row r="208" spans="1:44" s="13" customFormat="1" ht="19" customHeight="1">
      <c r="A208" s="11" t="s">
        <v>431</v>
      </c>
      <c r="B208" s="152" t="s">
        <v>397</v>
      </c>
      <c r="C208" s="345">
        <v>0</v>
      </c>
      <c r="D208" s="346">
        <v>0</v>
      </c>
      <c r="E208" s="345">
        <v>0</v>
      </c>
      <c r="F208" s="346">
        <v>0</v>
      </c>
      <c r="G208" s="345">
        <v>0</v>
      </c>
      <c r="H208" s="349">
        <v>0</v>
      </c>
      <c r="I208" s="278">
        <v>0</v>
      </c>
      <c r="J208" s="350">
        <v>0</v>
      </c>
      <c r="K208" s="278">
        <v>0</v>
      </c>
      <c r="L208" s="350">
        <v>0</v>
      </c>
      <c r="M208" s="278">
        <v>0</v>
      </c>
      <c r="N208" s="350">
        <v>0</v>
      </c>
      <c r="O208" s="279">
        <f t="shared" si="80"/>
        <v>0</v>
      </c>
      <c r="P208" s="168">
        <v>0</v>
      </c>
      <c r="Q208" s="491">
        <v>0</v>
      </c>
      <c r="R208" s="168">
        <v>0</v>
      </c>
      <c r="S208" s="281">
        <v>0</v>
      </c>
      <c r="U208" s="6"/>
      <c r="V208" s="11" t="s">
        <v>431</v>
      </c>
      <c r="W208" s="152" t="s">
        <v>397</v>
      </c>
      <c r="X208" s="356"/>
      <c r="Y208" s="356"/>
      <c r="Z208" s="356"/>
      <c r="AA208" s="356"/>
      <c r="AB208" s="356"/>
      <c r="AC208" s="356"/>
      <c r="AD208" s="356"/>
      <c r="AE208" s="356"/>
      <c r="AF208" s="356"/>
      <c r="AG208" s="356"/>
      <c r="AH208" s="356"/>
      <c r="AI208" s="356"/>
      <c r="AJ208" s="356"/>
      <c r="AK208" s="356"/>
      <c r="AL208" s="356"/>
      <c r="AM208" s="356"/>
      <c r="AN208" s="357"/>
      <c r="AP208" s="6"/>
      <c r="AQ208" s="6"/>
      <c r="AR208" s="6"/>
    </row>
    <row r="209" spans="1:44" s="6" customFormat="1" ht="19" customHeight="1">
      <c r="A209" s="153" t="s">
        <v>298</v>
      </c>
      <c r="B209" s="127" t="s">
        <v>299</v>
      </c>
      <c r="C209" s="351">
        <f t="shared" ref="C209:S209" si="81">SUM(C210:C211)</f>
        <v>105</v>
      </c>
      <c r="D209" s="264">
        <f t="shared" si="81"/>
        <v>99</v>
      </c>
      <c r="E209" s="351">
        <f t="shared" si="81"/>
        <v>16</v>
      </c>
      <c r="F209" s="264">
        <f t="shared" si="81"/>
        <v>16</v>
      </c>
      <c r="G209" s="249">
        <f t="shared" si="81"/>
        <v>0</v>
      </c>
      <c r="H209" s="249">
        <f t="shared" si="81"/>
        <v>5805</v>
      </c>
      <c r="I209" s="352">
        <f t="shared" si="81"/>
        <v>827</v>
      </c>
      <c r="J209" s="109">
        <f t="shared" si="81"/>
        <v>1973</v>
      </c>
      <c r="K209" s="352">
        <f t="shared" si="81"/>
        <v>1755</v>
      </c>
      <c r="L209" s="109">
        <f t="shared" si="81"/>
        <v>0</v>
      </c>
      <c r="M209" s="352">
        <f t="shared" si="81"/>
        <v>0</v>
      </c>
      <c r="N209" s="109">
        <f t="shared" si="81"/>
        <v>125</v>
      </c>
      <c r="O209" s="353">
        <f t="shared" si="81"/>
        <v>10485</v>
      </c>
      <c r="P209" s="110">
        <f t="shared" si="81"/>
        <v>82</v>
      </c>
      <c r="Q209" s="354">
        <f t="shared" si="81"/>
        <v>323</v>
      </c>
      <c r="R209" s="110">
        <f t="shared" si="81"/>
        <v>150</v>
      </c>
      <c r="S209" s="355">
        <f t="shared" si="81"/>
        <v>348</v>
      </c>
      <c r="U209" s="3"/>
      <c r="V209" s="24" t="s">
        <v>298</v>
      </c>
      <c r="W209" s="181" t="s">
        <v>299</v>
      </c>
      <c r="X209" s="236">
        <f t="shared" ref="X209:AN209" si="82">C209</f>
        <v>105</v>
      </c>
      <c r="Y209" s="236">
        <f t="shared" si="82"/>
        <v>99</v>
      </c>
      <c r="Z209" s="236">
        <f t="shared" si="82"/>
        <v>16</v>
      </c>
      <c r="AA209" s="236">
        <f t="shared" si="82"/>
        <v>16</v>
      </c>
      <c r="AB209" s="236">
        <f t="shared" si="82"/>
        <v>0</v>
      </c>
      <c r="AC209" s="236">
        <f t="shared" si="82"/>
        <v>5805</v>
      </c>
      <c r="AD209" s="236">
        <f t="shared" si="82"/>
        <v>827</v>
      </c>
      <c r="AE209" s="236">
        <f t="shared" si="82"/>
        <v>1973</v>
      </c>
      <c r="AF209" s="236">
        <f t="shared" si="82"/>
        <v>1755</v>
      </c>
      <c r="AG209" s="236">
        <f t="shared" si="82"/>
        <v>0</v>
      </c>
      <c r="AH209" s="236">
        <f t="shared" si="82"/>
        <v>0</v>
      </c>
      <c r="AI209" s="236">
        <f t="shared" si="82"/>
        <v>125</v>
      </c>
      <c r="AJ209" s="236">
        <f t="shared" si="82"/>
        <v>10485</v>
      </c>
      <c r="AK209" s="236">
        <f t="shared" si="82"/>
        <v>82</v>
      </c>
      <c r="AL209" s="236">
        <f t="shared" si="82"/>
        <v>323</v>
      </c>
      <c r="AM209" s="236">
        <f t="shared" si="82"/>
        <v>150</v>
      </c>
      <c r="AN209" s="237">
        <f t="shared" si="82"/>
        <v>348</v>
      </c>
      <c r="AP209" s="3"/>
      <c r="AQ209" s="3"/>
      <c r="AR209" s="3"/>
    </row>
    <row r="210" spans="1:44" s="3" customFormat="1" ht="19" customHeight="1">
      <c r="A210" s="134" t="s">
        <v>378</v>
      </c>
      <c r="B210" s="121" t="s">
        <v>300</v>
      </c>
      <c r="C210" s="492">
        <v>44</v>
      </c>
      <c r="D210" s="493">
        <v>40</v>
      </c>
      <c r="E210" s="492">
        <v>9</v>
      </c>
      <c r="F210" s="493">
        <v>9</v>
      </c>
      <c r="G210" s="494">
        <v>0</v>
      </c>
      <c r="H210" s="492">
        <v>659</v>
      </c>
      <c r="I210" s="495">
        <v>0</v>
      </c>
      <c r="J210" s="495">
        <v>277</v>
      </c>
      <c r="K210" s="495">
        <v>625</v>
      </c>
      <c r="L210" s="495">
        <v>0</v>
      </c>
      <c r="M210" s="495">
        <v>0</v>
      </c>
      <c r="N210" s="495">
        <v>0</v>
      </c>
      <c r="O210" s="496">
        <f>SUM(H210:N210)</f>
        <v>1561</v>
      </c>
      <c r="P210" s="497">
        <v>42</v>
      </c>
      <c r="Q210" s="498">
        <v>151</v>
      </c>
      <c r="R210" s="497">
        <v>74</v>
      </c>
      <c r="S210" s="499">
        <v>189</v>
      </c>
      <c r="U210" s="13"/>
      <c r="V210" s="22" t="s">
        <v>378</v>
      </c>
      <c r="W210" s="18" t="s">
        <v>300</v>
      </c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167"/>
      <c r="AP210" s="13"/>
      <c r="AQ210" s="13"/>
      <c r="AR210" s="13"/>
    </row>
    <row r="211" spans="1:44" s="13" customFormat="1" ht="19" customHeight="1">
      <c r="A211" s="135" t="s">
        <v>377</v>
      </c>
      <c r="B211" s="121" t="s">
        <v>301</v>
      </c>
      <c r="C211" s="500">
        <v>61</v>
      </c>
      <c r="D211" s="501">
        <v>59</v>
      </c>
      <c r="E211" s="500">
        <v>7</v>
      </c>
      <c r="F211" s="501">
        <v>7</v>
      </c>
      <c r="G211" s="502">
        <v>0</v>
      </c>
      <c r="H211" s="500">
        <v>5146</v>
      </c>
      <c r="I211" s="211">
        <v>827</v>
      </c>
      <c r="J211" s="211">
        <v>1696</v>
      </c>
      <c r="K211" s="211">
        <v>1130</v>
      </c>
      <c r="L211" s="211">
        <v>0</v>
      </c>
      <c r="M211" s="211">
        <v>0</v>
      </c>
      <c r="N211" s="211">
        <v>125</v>
      </c>
      <c r="O211" s="503">
        <f>SUM(H211:N211)</f>
        <v>8924</v>
      </c>
      <c r="P211" s="210">
        <v>40</v>
      </c>
      <c r="Q211" s="212">
        <v>172</v>
      </c>
      <c r="R211" s="210">
        <v>76</v>
      </c>
      <c r="S211" s="504">
        <v>159</v>
      </c>
      <c r="U211" s="6"/>
      <c r="V211" s="139" t="s">
        <v>377</v>
      </c>
      <c r="W211" s="18" t="s">
        <v>301</v>
      </c>
      <c r="X211" s="356"/>
      <c r="Y211" s="356"/>
      <c r="Z211" s="356"/>
      <c r="AA211" s="356"/>
      <c r="AB211" s="356"/>
      <c r="AC211" s="356"/>
      <c r="AD211" s="356"/>
      <c r="AE211" s="356"/>
      <c r="AF211" s="356"/>
      <c r="AG211" s="356"/>
      <c r="AH211" s="356"/>
      <c r="AI211" s="356"/>
      <c r="AJ211" s="356"/>
      <c r="AK211" s="356"/>
      <c r="AL211" s="356"/>
      <c r="AM211" s="356"/>
      <c r="AN211" s="357"/>
      <c r="AP211" s="6"/>
      <c r="AQ211" s="6"/>
      <c r="AR211" s="6"/>
    </row>
    <row r="212" spans="1:44" s="6" customFormat="1" ht="19" customHeight="1">
      <c r="A212" s="136" t="s">
        <v>302</v>
      </c>
      <c r="B212" s="137" t="s">
        <v>303</v>
      </c>
      <c r="C212" s="471">
        <f t="shared" ref="C212:S212" si="83">SUM(C213:C216)</f>
        <v>128</v>
      </c>
      <c r="D212" s="191">
        <f t="shared" si="83"/>
        <v>107</v>
      </c>
      <c r="E212" s="471">
        <f t="shared" si="83"/>
        <v>34</v>
      </c>
      <c r="F212" s="191">
        <f t="shared" si="83"/>
        <v>23</v>
      </c>
      <c r="G212" s="472">
        <f t="shared" si="83"/>
        <v>0</v>
      </c>
      <c r="H212" s="472">
        <f t="shared" si="83"/>
        <v>3078</v>
      </c>
      <c r="I212" s="505">
        <f t="shared" si="83"/>
        <v>0</v>
      </c>
      <c r="J212" s="109">
        <f t="shared" si="83"/>
        <v>1812</v>
      </c>
      <c r="K212" s="505">
        <f t="shared" si="83"/>
        <v>1711</v>
      </c>
      <c r="L212" s="109">
        <f t="shared" si="83"/>
        <v>0</v>
      </c>
      <c r="M212" s="505">
        <f t="shared" si="83"/>
        <v>0</v>
      </c>
      <c r="N212" s="109">
        <f t="shared" si="83"/>
        <v>554</v>
      </c>
      <c r="O212" s="473">
        <f t="shared" si="83"/>
        <v>7155</v>
      </c>
      <c r="P212" s="110">
        <f t="shared" si="83"/>
        <v>421</v>
      </c>
      <c r="Q212" s="354">
        <f t="shared" si="83"/>
        <v>421</v>
      </c>
      <c r="R212" s="110">
        <f t="shared" si="83"/>
        <v>331</v>
      </c>
      <c r="S212" s="355">
        <f t="shared" si="83"/>
        <v>345</v>
      </c>
      <c r="U212" s="3"/>
      <c r="V212" s="20" t="s">
        <v>302</v>
      </c>
      <c r="W212" s="148" t="s">
        <v>303</v>
      </c>
      <c r="X212" s="236">
        <f t="shared" ref="X212:AN212" si="84">C212</f>
        <v>128</v>
      </c>
      <c r="Y212" s="236">
        <f t="shared" si="84"/>
        <v>107</v>
      </c>
      <c r="Z212" s="236">
        <f t="shared" si="84"/>
        <v>34</v>
      </c>
      <c r="AA212" s="236">
        <f t="shared" si="84"/>
        <v>23</v>
      </c>
      <c r="AB212" s="236">
        <f t="shared" si="84"/>
        <v>0</v>
      </c>
      <c r="AC212" s="236">
        <f t="shared" si="84"/>
        <v>3078</v>
      </c>
      <c r="AD212" s="236">
        <f t="shared" si="84"/>
        <v>0</v>
      </c>
      <c r="AE212" s="236">
        <f t="shared" si="84"/>
        <v>1812</v>
      </c>
      <c r="AF212" s="236">
        <f t="shared" si="84"/>
        <v>1711</v>
      </c>
      <c r="AG212" s="236">
        <f t="shared" si="84"/>
        <v>0</v>
      </c>
      <c r="AH212" s="236">
        <f t="shared" si="84"/>
        <v>0</v>
      </c>
      <c r="AI212" s="236">
        <f t="shared" si="84"/>
        <v>554</v>
      </c>
      <c r="AJ212" s="236">
        <f t="shared" si="84"/>
        <v>7155</v>
      </c>
      <c r="AK212" s="236">
        <f t="shared" si="84"/>
        <v>421</v>
      </c>
      <c r="AL212" s="236">
        <f t="shared" si="84"/>
        <v>421</v>
      </c>
      <c r="AM212" s="236">
        <f t="shared" si="84"/>
        <v>331</v>
      </c>
      <c r="AN212" s="237">
        <f t="shared" si="84"/>
        <v>345</v>
      </c>
      <c r="AP212" s="3"/>
      <c r="AQ212" s="3"/>
      <c r="AR212" s="3"/>
    </row>
    <row r="213" spans="1:44" s="3" customFormat="1" ht="19" customHeight="1">
      <c r="A213" s="22" t="s">
        <v>304</v>
      </c>
      <c r="B213" s="119" t="s">
        <v>305</v>
      </c>
      <c r="C213" s="52">
        <v>101</v>
      </c>
      <c r="D213" s="48">
        <v>84</v>
      </c>
      <c r="E213" s="52">
        <v>28</v>
      </c>
      <c r="F213" s="48">
        <v>17</v>
      </c>
      <c r="G213" s="53">
        <v>0</v>
      </c>
      <c r="H213" s="49">
        <v>3078</v>
      </c>
      <c r="I213" s="54">
        <v>0</v>
      </c>
      <c r="J213" s="51">
        <v>1812</v>
      </c>
      <c r="K213" s="54">
        <v>1213</v>
      </c>
      <c r="L213" s="51">
        <v>0</v>
      </c>
      <c r="M213" s="291">
        <v>0</v>
      </c>
      <c r="N213" s="51">
        <v>554</v>
      </c>
      <c r="O213" s="292">
        <f>SUM(H213:N213)</f>
        <v>6657</v>
      </c>
      <c r="P213" s="49">
        <v>421</v>
      </c>
      <c r="Q213" s="76">
        <v>421</v>
      </c>
      <c r="R213" s="49">
        <v>262</v>
      </c>
      <c r="S213" s="77">
        <v>274</v>
      </c>
      <c r="V213" s="22" t="s">
        <v>304</v>
      </c>
      <c r="W213" s="18" t="s">
        <v>305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167"/>
    </row>
    <row r="214" spans="1:44" s="3" customFormat="1" ht="19" customHeight="1">
      <c r="A214" s="11" t="s">
        <v>306</v>
      </c>
      <c r="B214" s="117" t="s">
        <v>307</v>
      </c>
      <c r="C214" s="70">
        <v>15</v>
      </c>
      <c r="D214" s="71">
        <v>12</v>
      </c>
      <c r="E214" s="70">
        <v>4</v>
      </c>
      <c r="F214" s="71">
        <v>4</v>
      </c>
      <c r="G214" s="72">
        <v>0</v>
      </c>
      <c r="H214" s="73">
        <v>0</v>
      </c>
      <c r="I214" s="74">
        <v>0</v>
      </c>
      <c r="J214" s="75">
        <v>0</v>
      </c>
      <c r="K214" s="74">
        <v>473</v>
      </c>
      <c r="L214" s="75">
        <v>0</v>
      </c>
      <c r="M214" s="74">
        <v>0</v>
      </c>
      <c r="N214" s="75">
        <v>0</v>
      </c>
      <c r="O214" s="287">
        <f>SUM(H214:N214)</f>
        <v>473</v>
      </c>
      <c r="P214" s="73">
        <v>0</v>
      </c>
      <c r="Q214" s="78">
        <v>0</v>
      </c>
      <c r="R214" s="73">
        <v>42</v>
      </c>
      <c r="S214" s="79">
        <v>44</v>
      </c>
      <c r="V214" s="11" t="s">
        <v>306</v>
      </c>
      <c r="W214" s="117" t="s">
        <v>307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167"/>
    </row>
    <row r="215" spans="1:44" s="3" customFormat="1" ht="19" customHeight="1">
      <c r="A215" s="22" t="s">
        <v>308</v>
      </c>
      <c r="B215" s="119" t="s">
        <v>309</v>
      </c>
      <c r="C215" s="52">
        <v>7</v>
      </c>
      <c r="D215" s="48">
        <v>6</v>
      </c>
      <c r="E215" s="52">
        <v>2</v>
      </c>
      <c r="F215" s="48">
        <v>2</v>
      </c>
      <c r="G215" s="53">
        <v>0</v>
      </c>
      <c r="H215" s="49">
        <v>0</v>
      </c>
      <c r="I215" s="54">
        <v>0</v>
      </c>
      <c r="J215" s="51">
        <v>0</v>
      </c>
      <c r="K215" s="54">
        <v>15</v>
      </c>
      <c r="L215" s="51">
        <v>0</v>
      </c>
      <c r="M215" s="291">
        <v>0</v>
      </c>
      <c r="N215" s="51">
        <v>0</v>
      </c>
      <c r="O215" s="292">
        <f>SUM(H215:N215)</f>
        <v>15</v>
      </c>
      <c r="P215" s="49">
        <v>0</v>
      </c>
      <c r="Q215" s="76">
        <v>0</v>
      </c>
      <c r="R215" s="49">
        <v>22</v>
      </c>
      <c r="S215" s="77">
        <v>22</v>
      </c>
      <c r="U215" s="13"/>
      <c r="V215" s="22" t="s">
        <v>308</v>
      </c>
      <c r="W215" s="18" t="s">
        <v>309</v>
      </c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167"/>
      <c r="AP215" s="13"/>
      <c r="AQ215" s="13"/>
      <c r="AR215" s="13"/>
    </row>
    <row r="216" spans="1:44" s="13" customFormat="1" ht="18" customHeight="1">
      <c r="A216" s="139" t="s">
        <v>310</v>
      </c>
      <c r="B216" s="119" t="s">
        <v>311</v>
      </c>
      <c r="C216" s="52">
        <v>5</v>
      </c>
      <c r="D216" s="48">
        <v>5</v>
      </c>
      <c r="E216" s="52">
        <v>0</v>
      </c>
      <c r="F216" s="48">
        <v>0</v>
      </c>
      <c r="G216" s="53">
        <v>0</v>
      </c>
      <c r="H216" s="49">
        <v>0</v>
      </c>
      <c r="I216" s="54">
        <v>0</v>
      </c>
      <c r="J216" s="51">
        <v>0</v>
      </c>
      <c r="K216" s="54">
        <v>10</v>
      </c>
      <c r="L216" s="51">
        <v>0</v>
      </c>
      <c r="M216" s="291">
        <v>0</v>
      </c>
      <c r="N216" s="51">
        <v>0</v>
      </c>
      <c r="O216" s="292">
        <f>SUM(H216:N216)</f>
        <v>10</v>
      </c>
      <c r="P216" s="49">
        <v>0</v>
      </c>
      <c r="Q216" s="76">
        <v>0</v>
      </c>
      <c r="R216" s="49">
        <v>5</v>
      </c>
      <c r="S216" s="77">
        <v>5</v>
      </c>
      <c r="U216" s="6"/>
      <c r="V216" s="139" t="s">
        <v>310</v>
      </c>
      <c r="W216" s="18" t="s">
        <v>311</v>
      </c>
      <c r="X216" s="356"/>
      <c r="Y216" s="356"/>
      <c r="Z216" s="356"/>
      <c r="AA216" s="356"/>
      <c r="AB216" s="356"/>
      <c r="AC216" s="356"/>
      <c r="AD216" s="356"/>
      <c r="AE216" s="356"/>
      <c r="AF216" s="356"/>
      <c r="AG216" s="356"/>
      <c r="AH216" s="356"/>
      <c r="AI216" s="356"/>
      <c r="AJ216" s="356"/>
      <c r="AK216" s="356"/>
      <c r="AL216" s="356"/>
      <c r="AM216" s="356"/>
      <c r="AN216" s="357"/>
      <c r="AP216" s="6"/>
      <c r="AQ216" s="6"/>
      <c r="AR216" s="6"/>
    </row>
    <row r="217" spans="1:44" s="16" customFormat="1" ht="19" customHeight="1">
      <c r="A217" s="140" t="s">
        <v>398</v>
      </c>
      <c r="B217" s="141" t="s">
        <v>488</v>
      </c>
      <c r="C217" s="506">
        <f t="shared" ref="C217:S217" si="85">SUM(C218:C219)</f>
        <v>337</v>
      </c>
      <c r="D217" s="253">
        <f t="shared" si="85"/>
        <v>302</v>
      </c>
      <c r="E217" s="506">
        <f t="shared" si="85"/>
        <v>39</v>
      </c>
      <c r="F217" s="253">
        <f t="shared" si="85"/>
        <v>37</v>
      </c>
      <c r="G217" s="252">
        <f t="shared" si="85"/>
        <v>0</v>
      </c>
      <c r="H217" s="252">
        <f t="shared" si="85"/>
        <v>7621</v>
      </c>
      <c r="I217" s="507">
        <f t="shared" si="85"/>
        <v>58</v>
      </c>
      <c r="J217" s="214">
        <f t="shared" si="85"/>
        <v>27</v>
      </c>
      <c r="K217" s="507">
        <f t="shared" si="85"/>
        <v>1317</v>
      </c>
      <c r="L217" s="214">
        <f t="shared" si="85"/>
        <v>0</v>
      </c>
      <c r="M217" s="507">
        <f t="shared" si="85"/>
        <v>0</v>
      </c>
      <c r="N217" s="214">
        <f t="shared" si="85"/>
        <v>0</v>
      </c>
      <c r="O217" s="508">
        <f t="shared" si="85"/>
        <v>9023</v>
      </c>
      <c r="P217" s="213">
        <f t="shared" si="85"/>
        <v>297</v>
      </c>
      <c r="Q217" s="509">
        <f t="shared" si="85"/>
        <v>297</v>
      </c>
      <c r="R217" s="213">
        <f t="shared" si="85"/>
        <v>122</v>
      </c>
      <c r="S217" s="510">
        <f t="shared" si="85"/>
        <v>246</v>
      </c>
      <c r="U217" s="19"/>
      <c r="V217" s="196" t="s">
        <v>398</v>
      </c>
      <c r="W217" s="197" t="s">
        <v>488</v>
      </c>
      <c r="X217" s="254">
        <f t="shared" ref="X217:AN217" si="86">C217</f>
        <v>337</v>
      </c>
      <c r="Y217" s="254">
        <f t="shared" si="86"/>
        <v>302</v>
      </c>
      <c r="Z217" s="254">
        <f t="shared" si="86"/>
        <v>39</v>
      </c>
      <c r="AA217" s="254">
        <f t="shared" si="86"/>
        <v>37</v>
      </c>
      <c r="AB217" s="254">
        <f t="shared" si="86"/>
        <v>0</v>
      </c>
      <c r="AC217" s="254">
        <f t="shared" si="86"/>
        <v>7621</v>
      </c>
      <c r="AD217" s="254">
        <f t="shared" si="86"/>
        <v>58</v>
      </c>
      <c r="AE217" s="254">
        <f t="shared" si="86"/>
        <v>27</v>
      </c>
      <c r="AF217" s="254">
        <f t="shared" si="86"/>
        <v>1317</v>
      </c>
      <c r="AG217" s="254">
        <f t="shared" si="86"/>
        <v>0</v>
      </c>
      <c r="AH217" s="254">
        <f t="shared" si="86"/>
        <v>0</v>
      </c>
      <c r="AI217" s="254">
        <f t="shared" si="86"/>
        <v>0</v>
      </c>
      <c r="AJ217" s="254">
        <f t="shared" si="86"/>
        <v>9023</v>
      </c>
      <c r="AK217" s="254">
        <f t="shared" si="86"/>
        <v>297</v>
      </c>
      <c r="AL217" s="254">
        <f t="shared" si="86"/>
        <v>297</v>
      </c>
      <c r="AM217" s="254">
        <f t="shared" si="86"/>
        <v>122</v>
      </c>
      <c r="AN217" s="255">
        <f t="shared" si="86"/>
        <v>246</v>
      </c>
      <c r="AP217" s="19"/>
      <c r="AQ217" s="19"/>
      <c r="AR217" s="19"/>
    </row>
    <row r="218" spans="1:44" s="19" customFormat="1" ht="19" customHeight="1">
      <c r="A218" s="154" t="s">
        <v>312</v>
      </c>
      <c r="B218" s="143" t="s">
        <v>488</v>
      </c>
      <c r="C218" s="397">
        <v>204</v>
      </c>
      <c r="D218" s="511">
        <v>192</v>
      </c>
      <c r="E218" s="397">
        <v>24</v>
      </c>
      <c r="F218" s="511">
        <v>22</v>
      </c>
      <c r="G218" s="399">
        <v>0</v>
      </c>
      <c r="H218" s="400">
        <v>7619</v>
      </c>
      <c r="I218" s="401">
        <v>58</v>
      </c>
      <c r="J218" s="107">
        <v>27</v>
      </c>
      <c r="K218" s="401">
        <v>1313</v>
      </c>
      <c r="L218" s="108">
        <v>0</v>
      </c>
      <c r="M218" s="401">
        <v>0</v>
      </c>
      <c r="N218" s="108">
        <v>0</v>
      </c>
      <c r="O218" s="402">
        <f>SUM(H218:N218)</f>
        <v>9017</v>
      </c>
      <c r="P218" s="201">
        <v>208</v>
      </c>
      <c r="Q218" s="403">
        <v>208</v>
      </c>
      <c r="R218" s="201">
        <v>79</v>
      </c>
      <c r="S218" s="404">
        <v>203</v>
      </c>
      <c r="V218" s="154" t="s">
        <v>312</v>
      </c>
      <c r="W218" s="199" t="s">
        <v>489</v>
      </c>
      <c r="X218" s="258"/>
      <c r="Y218" s="258"/>
      <c r="Z218" s="258"/>
      <c r="AA218" s="258"/>
      <c r="AB218" s="258"/>
      <c r="AC218" s="258"/>
      <c r="AD218" s="258"/>
      <c r="AE218" s="258"/>
      <c r="AF218" s="258"/>
      <c r="AG218" s="258"/>
      <c r="AH218" s="258"/>
      <c r="AI218" s="258"/>
      <c r="AJ218" s="258"/>
      <c r="AK218" s="258"/>
      <c r="AL218" s="258"/>
      <c r="AM218" s="258"/>
      <c r="AN218" s="259"/>
    </row>
    <row r="219" spans="1:44" s="19" customFormat="1" ht="19" customHeight="1">
      <c r="A219" s="154" t="s">
        <v>313</v>
      </c>
      <c r="B219" s="143" t="s">
        <v>490</v>
      </c>
      <c r="C219" s="397">
        <v>133</v>
      </c>
      <c r="D219" s="511">
        <v>110</v>
      </c>
      <c r="E219" s="397">
        <v>15</v>
      </c>
      <c r="F219" s="511">
        <v>15</v>
      </c>
      <c r="G219" s="399">
        <v>0</v>
      </c>
      <c r="H219" s="400">
        <v>2</v>
      </c>
      <c r="I219" s="401">
        <v>0</v>
      </c>
      <c r="J219" s="108">
        <v>0</v>
      </c>
      <c r="K219" s="401">
        <v>4</v>
      </c>
      <c r="L219" s="108">
        <v>0</v>
      </c>
      <c r="M219" s="401">
        <v>0</v>
      </c>
      <c r="N219" s="108">
        <v>0</v>
      </c>
      <c r="O219" s="402">
        <f>SUM(H219:N219)</f>
        <v>6</v>
      </c>
      <c r="P219" s="201">
        <v>89</v>
      </c>
      <c r="Q219" s="403">
        <v>89</v>
      </c>
      <c r="R219" s="201">
        <v>43</v>
      </c>
      <c r="S219" s="404">
        <v>43</v>
      </c>
      <c r="U219" s="16"/>
      <c r="V219" s="154" t="s">
        <v>313</v>
      </c>
      <c r="W219" s="199" t="s">
        <v>490</v>
      </c>
      <c r="X219" s="258"/>
      <c r="Y219" s="258"/>
      <c r="Z219" s="258"/>
      <c r="AA219" s="258"/>
      <c r="AB219" s="258"/>
      <c r="AC219" s="258"/>
      <c r="AD219" s="258"/>
      <c r="AE219" s="258"/>
      <c r="AF219" s="258"/>
      <c r="AG219" s="258"/>
      <c r="AH219" s="258"/>
      <c r="AI219" s="258"/>
      <c r="AJ219" s="258"/>
      <c r="AK219" s="258"/>
      <c r="AL219" s="258"/>
      <c r="AM219" s="258"/>
      <c r="AN219" s="259"/>
      <c r="AP219" s="16"/>
      <c r="AQ219" s="16"/>
      <c r="AR219" s="16"/>
    </row>
    <row r="220" spans="1:44" s="6" customFormat="1" ht="19" customHeight="1">
      <c r="A220" s="136" t="s">
        <v>314</v>
      </c>
      <c r="B220" s="130" t="s">
        <v>315</v>
      </c>
      <c r="C220" s="351">
        <f>SUM(C221:C224)</f>
        <v>192</v>
      </c>
      <c r="D220" s="262">
        <f t="shared" ref="D220:S220" si="87">SUM(D221:D224)</f>
        <v>109</v>
      </c>
      <c r="E220" s="351">
        <f t="shared" si="87"/>
        <v>15</v>
      </c>
      <c r="F220" s="262">
        <f t="shared" si="87"/>
        <v>13</v>
      </c>
      <c r="G220" s="249">
        <f t="shared" si="87"/>
        <v>0</v>
      </c>
      <c r="H220" s="249">
        <f t="shared" si="87"/>
        <v>12784</v>
      </c>
      <c r="I220" s="352">
        <f t="shared" si="87"/>
        <v>728</v>
      </c>
      <c r="J220" s="109">
        <f t="shared" si="87"/>
        <v>56</v>
      </c>
      <c r="K220" s="352">
        <f t="shared" si="87"/>
        <v>2020</v>
      </c>
      <c r="L220" s="109">
        <f t="shared" si="87"/>
        <v>237</v>
      </c>
      <c r="M220" s="352">
        <f t="shared" si="87"/>
        <v>0</v>
      </c>
      <c r="N220" s="109">
        <f t="shared" si="87"/>
        <v>0</v>
      </c>
      <c r="O220" s="353">
        <f t="shared" si="87"/>
        <v>15825</v>
      </c>
      <c r="P220" s="110">
        <f t="shared" si="87"/>
        <v>207</v>
      </c>
      <c r="Q220" s="354">
        <f t="shared" si="87"/>
        <v>338</v>
      </c>
      <c r="R220" s="110">
        <f t="shared" si="87"/>
        <v>34</v>
      </c>
      <c r="S220" s="355">
        <f t="shared" si="87"/>
        <v>85</v>
      </c>
      <c r="U220" s="3"/>
      <c r="V220" s="20" t="s">
        <v>314</v>
      </c>
      <c r="W220" s="148" t="s">
        <v>315</v>
      </c>
      <c r="X220" s="236">
        <f t="shared" ref="X220:AN220" si="88">C220</f>
        <v>192</v>
      </c>
      <c r="Y220" s="236">
        <f t="shared" si="88"/>
        <v>109</v>
      </c>
      <c r="Z220" s="236">
        <f t="shared" si="88"/>
        <v>15</v>
      </c>
      <c r="AA220" s="236">
        <f t="shared" si="88"/>
        <v>13</v>
      </c>
      <c r="AB220" s="236">
        <f t="shared" si="88"/>
        <v>0</v>
      </c>
      <c r="AC220" s="236">
        <f t="shared" si="88"/>
        <v>12784</v>
      </c>
      <c r="AD220" s="236">
        <f t="shared" si="88"/>
        <v>728</v>
      </c>
      <c r="AE220" s="236">
        <f t="shared" si="88"/>
        <v>56</v>
      </c>
      <c r="AF220" s="236">
        <f t="shared" si="88"/>
        <v>2020</v>
      </c>
      <c r="AG220" s="236">
        <f t="shared" si="88"/>
        <v>237</v>
      </c>
      <c r="AH220" s="236">
        <f t="shared" si="88"/>
        <v>0</v>
      </c>
      <c r="AI220" s="236">
        <f t="shared" si="88"/>
        <v>0</v>
      </c>
      <c r="AJ220" s="236">
        <f t="shared" si="88"/>
        <v>15825</v>
      </c>
      <c r="AK220" s="236">
        <f t="shared" si="88"/>
        <v>207</v>
      </c>
      <c r="AL220" s="236">
        <f t="shared" si="88"/>
        <v>338</v>
      </c>
      <c r="AM220" s="236">
        <f t="shared" si="88"/>
        <v>34</v>
      </c>
      <c r="AN220" s="237">
        <f t="shared" si="88"/>
        <v>85</v>
      </c>
      <c r="AP220" s="3"/>
      <c r="AQ220" s="3"/>
      <c r="AR220" s="3"/>
    </row>
    <row r="221" spans="1:44" s="3" customFormat="1" ht="19" customHeight="1">
      <c r="A221" s="22" t="s">
        <v>316</v>
      </c>
      <c r="B221" s="12" t="s">
        <v>317</v>
      </c>
      <c r="C221" s="52">
        <v>192</v>
      </c>
      <c r="D221" s="48">
        <v>109</v>
      </c>
      <c r="E221" s="52">
        <v>15</v>
      </c>
      <c r="F221" s="48">
        <v>13</v>
      </c>
      <c r="G221" s="53">
        <v>0</v>
      </c>
      <c r="H221" s="49">
        <v>12784</v>
      </c>
      <c r="I221" s="54">
        <v>728</v>
      </c>
      <c r="J221" s="51">
        <v>56</v>
      </c>
      <c r="K221" s="54">
        <v>2020</v>
      </c>
      <c r="L221" s="51">
        <v>237</v>
      </c>
      <c r="M221" s="257">
        <v>0</v>
      </c>
      <c r="N221" s="51">
        <v>0</v>
      </c>
      <c r="O221" s="239">
        <f>SUM(H221:N221)</f>
        <v>15825</v>
      </c>
      <c r="P221" s="175">
        <v>207</v>
      </c>
      <c r="Q221" s="271">
        <v>338</v>
      </c>
      <c r="R221" s="175">
        <v>34</v>
      </c>
      <c r="S221" s="272">
        <v>85</v>
      </c>
      <c r="V221" s="22" t="s">
        <v>316</v>
      </c>
      <c r="W221" s="18" t="s">
        <v>317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167"/>
    </row>
    <row r="222" spans="1:44" s="3" customFormat="1" ht="19" customHeight="1">
      <c r="A222" s="22" t="s">
        <v>318</v>
      </c>
      <c r="B222" s="12" t="s">
        <v>319</v>
      </c>
      <c r="C222" s="299">
        <v>0</v>
      </c>
      <c r="D222" s="301">
        <v>0</v>
      </c>
      <c r="E222" s="299">
        <v>0</v>
      </c>
      <c r="F222" s="301">
        <v>0</v>
      </c>
      <c r="G222" s="300">
        <v>0</v>
      </c>
      <c r="H222" s="233">
        <v>0</v>
      </c>
      <c r="I222" s="257">
        <v>0</v>
      </c>
      <c r="J222" s="51">
        <v>0</v>
      </c>
      <c r="K222" s="257">
        <v>0</v>
      </c>
      <c r="L222" s="51">
        <v>0</v>
      </c>
      <c r="M222" s="257">
        <v>0</v>
      </c>
      <c r="N222" s="51">
        <v>0</v>
      </c>
      <c r="O222" s="239">
        <f>SUM(H222:N222)</f>
        <v>0</v>
      </c>
      <c r="P222" s="175">
        <v>0</v>
      </c>
      <c r="Q222" s="271">
        <v>0</v>
      </c>
      <c r="R222" s="175">
        <v>0</v>
      </c>
      <c r="S222" s="272">
        <v>0</v>
      </c>
      <c r="V222" s="22" t="s">
        <v>318</v>
      </c>
      <c r="W222" s="18" t="s">
        <v>319</v>
      </c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167"/>
    </row>
    <row r="223" spans="1:44" s="3" customFormat="1" ht="19" customHeight="1">
      <c r="A223" s="155" t="s">
        <v>320</v>
      </c>
      <c r="B223" s="156" t="s">
        <v>321</v>
      </c>
      <c r="C223" s="299">
        <v>0</v>
      </c>
      <c r="D223" s="301">
        <v>0</v>
      </c>
      <c r="E223" s="299">
        <v>0</v>
      </c>
      <c r="F223" s="301">
        <v>0</v>
      </c>
      <c r="G223" s="300">
        <v>0</v>
      </c>
      <c r="H223" s="233">
        <v>0</v>
      </c>
      <c r="I223" s="257">
        <v>0</v>
      </c>
      <c r="J223" s="51">
        <v>0</v>
      </c>
      <c r="K223" s="257">
        <v>0</v>
      </c>
      <c r="L223" s="51">
        <v>0</v>
      </c>
      <c r="M223" s="257">
        <v>0</v>
      </c>
      <c r="N223" s="51">
        <v>0</v>
      </c>
      <c r="O223" s="239">
        <f>SUM(H223:N223)</f>
        <v>0</v>
      </c>
      <c r="P223" s="175">
        <v>0</v>
      </c>
      <c r="Q223" s="271">
        <v>0</v>
      </c>
      <c r="R223" s="175">
        <v>0</v>
      </c>
      <c r="S223" s="272">
        <v>0</v>
      </c>
      <c r="V223" s="25" t="s">
        <v>320</v>
      </c>
      <c r="W223" s="170" t="s">
        <v>321</v>
      </c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167"/>
    </row>
    <row r="224" spans="1:44" s="3" customFormat="1" ht="19" customHeight="1" thickBot="1">
      <c r="A224" s="22" t="s">
        <v>322</v>
      </c>
      <c r="B224" s="157" t="s">
        <v>323</v>
      </c>
      <c r="C224" s="345">
        <v>0</v>
      </c>
      <c r="D224" s="346">
        <v>0</v>
      </c>
      <c r="E224" s="345">
        <v>0</v>
      </c>
      <c r="F224" s="346">
        <v>0</v>
      </c>
      <c r="G224" s="347">
        <v>0</v>
      </c>
      <c r="H224" s="349">
        <v>0</v>
      </c>
      <c r="I224" s="278">
        <v>0</v>
      </c>
      <c r="J224" s="350">
        <v>0</v>
      </c>
      <c r="K224" s="278">
        <v>0</v>
      </c>
      <c r="L224" s="350">
        <v>0</v>
      </c>
      <c r="M224" s="278">
        <v>0</v>
      </c>
      <c r="N224" s="350">
        <v>0</v>
      </c>
      <c r="O224" s="279">
        <f>SUM(H224:N224)</f>
        <v>0</v>
      </c>
      <c r="P224" s="168">
        <v>0</v>
      </c>
      <c r="Q224" s="280">
        <v>0</v>
      </c>
      <c r="R224" s="168">
        <v>0</v>
      </c>
      <c r="S224" s="281">
        <v>0</v>
      </c>
      <c r="U224" s="6"/>
      <c r="V224" s="25" t="s">
        <v>322</v>
      </c>
      <c r="W224" s="170" t="s">
        <v>323</v>
      </c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167"/>
      <c r="AP224" s="6"/>
      <c r="AQ224" s="6"/>
      <c r="AR224" s="6"/>
    </row>
    <row r="225" spans="1:44" s="176" customFormat="1" ht="19" customHeight="1" thickBot="1">
      <c r="A225" s="545" t="s">
        <v>324</v>
      </c>
      <c r="B225" s="546"/>
      <c r="C225" s="282">
        <f t="shared" ref="C225:S225" si="89">X225</f>
        <v>13247</v>
      </c>
      <c r="D225" s="173">
        <f t="shared" si="89"/>
        <v>11551</v>
      </c>
      <c r="E225" s="282">
        <f t="shared" si="89"/>
        <v>1837</v>
      </c>
      <c r="F225" s="173">
        <f t="shared" si="89"/>
        <v>1506</v>
      </c>
      <c r="G225" s="171">
        <f t="shared" si="89"/>
        <v>14307</v>
      </c>
      <c r="H225" s="171">
        <f t="shared" si="89"/>
        <v>459560</v>
      </c>
      <c r="I225" s="283">
        <f t="shared" si="89"/>
        <v>8901</v>
      </c>
      <c r="J225" s="172">
        <f t="shared" si="89"/>
        <v>30402</v>
      </c>
      <c r="K225" s="283">
        <f t="shared" si="89"/>
        <v>106704</v>
      </c>
      <c r="L225" s="172">
        <f t="shared" si="89"/>
        <v>1406</v>
      </c>
      <c r="M225" s="283">
        <f t="shared" si="89"/>
        <v>6443</v>
      </c>
      <c r="N225" s="172">
        <f t="shared" si="89"/>
        <v>19253</v>
      </c>
      <c r="O225" s="284">
        <f t="shared" si="89"/>
        <v>632669</v>
      </c>
      <c r="P225" s="171">
        <f t="shared" si="89"/>
        <v>16377</v>
      </c>
      <c r="Q225" s="284">
        <f t="shared" si="89"/>
        <v>35773</v>
      </c>
      <c r="R225" s="171">
        <f t="shared" si="89"/>
        <v>9344</v>
      </c>
      <c r="S225" s="285">
        <f t="shared" si="89"/>
        <v>23250</v>
      </c>
      <c r="U225" s="6"/>
      <c r="V225" s="545" t="s">
        <v>324</v>
      </c>
      <c r="W225" s="546"/>
      <c r="X225" s="43">
        <f t="shared" ref="X225:AN225" si="90">SUM(X17:X224)</f>
        <v>13247</v>
      </c>
      <c r="Y225" s="43">
        <f t="shared" si="90"/>
        <v>11551</v>
      </c>
      <c r="Z225" s="43">
        <f t="shared" si="90"/>
        <v>1837</v>
      </c>
      <c r="AA225" s="43">
        <f t="shared" si="90"/>
        <v>1506</v>
      </c>
      <c r="AB225" s="43">
        <f t="shared" si="90"/>
        <v>14307</v>
      </c>
      <c r="AC225" s="43">
        <f t="shared" si="90"/>
        <v>459560</v>
      </c>
      <c r="AD225" s="43">
        <f t="shared" si="90"/>
        <v>8901</v>
      </c>
      <c r="AE225" s="43">
        <f t="shared" si="90"/>
        <v>30402</v>
      </c>
      <c r="AF225" s="43">
        <f t="shared" si="90"/>
        <v>106704</v>
      </c>
      <c r="AG225" s="43">
        <f t="shared" si="90"/>
        <v>1406</v>
      </c>
      <c r="AH225" s="43">
        <f t="shared" si="90"/>
        <v>6443</v>
      </c>
      <c r="AI225" s="43">
        <f t="shared" si="90"/>
        <v>19253</v>
      </c>
      <c r="AJ225" s="43">
        <f t="shared" si="90"/>
        <v>632669</v>
      </c>
      <c r="AK225" s="43">
        <f t="shared" si="90"/>
        <v>16377</v>
      </c>
      <c r="AL225" s="43">
        <f t="shared" si="90"/>
        <v>35773</v>
      </c>
      <c r="AM225" s="43">
        <f t="shared" si="90"/>
        <v>9344</v>
      </c>
      <c r="AN225" s="260">
        <f t="shared" si="90"/>
        <v>23250</v>
      </c>
      <c r="AP225" s="6"/>
      <c r="AQ225" s="6"/>
      <c r="AR225" s="6"/>
    </row>
    <row r="226" spans="1:44" s="6" customFormat="1" ht="19" customHeight="1">
      <c r="A226" s="153" t="s">
        <v>325</v>
      </c>
      <c r="B226" s="127" t="s">
        <v>326</v>
      </c>
      <c r="C226" s="512">
        <f t="shared" ref="C226:S226" si="91">SUM(C227:C228)</f>
        <v>102</v>
      </c>
      <c r="D226" s="217">
        <f t="shared" si="91"/>
        <v>95</v>
      </c>
      <c r="E226" s="512">
        <f t="shared" si="91"/>
        <v>12</v>
      </c>
      <c r="F226" s="217">
        <f t="shared" si="91"/>
        <v>10</v>
      </c>
      <c r="G226" s="215">
        <f t="shared" si="91"/>
        <v>0</v>
      </c>
      <c r="H226" s="215">
        <f t="shared" si="91"/>
        <v>6228</v>
      </c>
      <c r="I226" s="513">
        <f t="shared" si="91"/>
        <v>0</v>
      </c>
      <c r="J226" s="216">
        <f t="shared" si="91"/>
        <v>0</v>
      </c>
      <c r="K226" s="513">
        <f t="shared" si="91"/>
        <v>67</v>
      </c>
      <c r="L226" s="216">
        <f t="shared" si="91"/>
        <v>0</v>
      </c>
      <c r="M226" s="513">
        <f t="shared" si="91"/>
        <v>0</v>
      </c>
      <c r="N226" s="216">
        <f t="shared" si="91"/>
        <v>0</v>
      </c>
      <c r="O226" s="514">
        <f t="shared" si="91"/>
        <v>6295</v>
      </c>
      <c r="P226" s="215">
        <f t="shared" si="91"/>
        <v>0</v>
      </c>
      <c r="Q226" s="514">
        <f t="shared" si="91"/>
        <v>0</v>
      </c>
      <c r="R226" s="215">
        <f t="shared" si="91"/>
        <v>0</v>
      </c>
      <c r="S226" s="515">
        <f t="shared" si="91"/>
        <v>0</v>
      </c>
      <c r="V226" s="24" t="s">
        <v>325</v>
      </c>
      <c r="W226" s="181" t="s">
        <v>326</v>
      </c>
      <c r="X226" s="236">
        <f t="shared" ref="X226:AN226" si="92">C226</f>
        <v>102</v>
      </c>
      <c r="Y226" s="236">
        <f t="shared" si="92"/>
        <v>95</v>
      </c>
      <c r="Z226" s="236">
        <f t="shared" si="92"/>
        <v>12</v>
      </c>
      <c r="AA226" s="236">
        <f t="shared" si="92"/>
        <v>10</v>
      </c>
      <c r="AB226" s="236">
        <f t="shared" si="92"/>
        <v>0</v>
      </c>
      <c r="AC226" s="236">
        <f t="shared" si="92"/>
        <v>6228</v>
      </c>
      <c r="AD226" s="236">
        <f t="shared" si="92"/>
        <v>0</v>
      </c>
      <c r="AE226" s="236">
        <f t="shared" si="92"/>
        <v>0</v>
      </c>
      <c r="AF226" s="236">
        <f t="shared" si="92"/>
        <v>67</v>
      </c>
      <c r="AG226" s="236">
        <f t="shared" si="92"/>
        <v>0</v>
      </c>
      <c r="AH226" s="236">
        <f t="shared" si="92"/>
        <v>0</v>
      </c>
      <c r="AI226" s="236">
        <f t="shared" si="92"/>
        <v>0</v>
      </c>
      <c r="AJ226" s="236">
        <f t="shared" si="92"/>
        <v>6295</v>
      </c>
      <c r="AK226" s="236">
        <f t="shared" si="92"/>
        <v>0</v>
      </c>
      <c r="AL226" s="236">
        <f t="shared" si="92"/>
        <v>0</v>
      </c>
      <c r="AM226" s="236">
        <f t="shared" si="92"/>
        <v>0</v>
      </c>
      <c r="AN226" s="237">
        <f t="shared" si="92"/>
        <v>0</v>
      </c>
    </row>
    <row r="227" spans="1:44" s="6" customFormat="1" ht="19" customHeight="1">
      <c r="A227" s="26" t="s">
        <v>327</v>
      </c>
      <c r="B227" s="117" t="s">
        <v>328</v>
      </c>
      <c r="C227" s="70">
        <v>102</v>
      </c>
      <c r="D227" s="71">
        <v>95</v>
      </c>
      <c r="E227" s="70">
        <v>12</v>
      </c>
      <c r="F227" s="71">
        <v>10</v>
      </c>
      <c r="G227" s="72">
        <v>0</v>
      </c>
      <c r="H227" s="73">
        <v>6228</v>
      </c>
      <c r="I227" s="74">
        <v>0</v>
      </c>
      <c r="J227" s="75">
        <v>0</v>
      </c>
      <c r="K227" s="74">
        <v>67</v>
      </c>
      <c r="L227" s="75">
        <v>0</v>
      </c>
      <c r="M227" s="74">
        <v>0</v>
      </c>
      <c r="N227" s="75">
        <v>0</v>
      </c>
      <c r="O227" s="239">
        <f>SUM(H227:N227)</f>
        <v>6295</v>
      </c>
      <c r="P227" s="73">
        <v>0</v>
      </c>
      <c r="Q227" s="78">
        <v>0</v>
      </c>
      <c r="R227" s="73">
        <v>0</v>
      </c>
      <c r="S227" s="79">
        <v>0</v>
      </c>
      <c r="V227" s="26" t="s">
        <v>327</v>
      </c>
      <c r="W227" s="117" t="s">
        <v>328</v>
      </c>
      <c r="X227" s="240"/>
      <c r="Y227" s="240"/>
      <c r="Z227" s="240"/>
      <c r="AA227" s="240"/>
      <c r="AB227" s="240"/>
      <c r="AC227" s="240"/>
      <c r="AD227" s="240"/>
      <c r="AE227" s="240"/>
      <c r="AF227" s="240"/>
      <c r="AG227" s="240"/>
      <c r="AH227" s="240"/>
      <c r="AI227" s="240"/>
      <c r="AJ227" s="240"/>
      <c r="AK227" s="240"/>
      <c r="AL227" s="240"/>
      <c r="AM227" s="240"/>
      <c r="AN227" s="241"/>
    </row>
    <row r="228" spans="1:44" s="6" customFormat="1" ht="19" customHeight="1">
      <c r="A228" s="26" t="s">
        <v>329</v>
      </c>
      <c r="B228" s="117" t="s">
        <v>330</v>
      </c>
      <c r="C228" s="70">
        <v>0</v>
      </c>
      <c r="D228" s="71">
        <v>0</v>
      </c>
      <c r="E228" s="70">
        <v>0</v>
      </c>
      <c r="F228" s="71">
        <v>0</v>
      </c>
      <c r="G228" s="72">
        <v>0</v>
      </c>
      <c r="H228" s="73">
        <v>0</v>
      </c>
      <c r="I228" s="74">
        <v>0</v>
      </c>
      <c r="J228" s="75">
        <v>0</v>
      </c>
      <c r="K228" s="74">
        <v>0</v>
      </c>
      <c r="L228" s="75">
        <v>0</v>
      </c>
      <c r="M228" s="74">
        <v>0</v>
      </c>
      <c r="N228" s="75">
        <v>0</v>
      </c>
      <c r="O228" s="239">
        <f>SUM(H228:N228)</f>
        <v>0</v>
      </c>
      <c r="P228" s="73">
        <v>0</v>
      </c>
      <c r="Q228" s="78">
        <v>0</v>
      </c>
      <c r="R228" s="73">
        <v>0</v>
      </c>
      <c r="S228" s="79">
        <v>0</v>
      </c>
      <c r="V228" s="26" t="s">
        <v>329</v>
      </c>
      <c r="W228" s="117" t="s">
        <v>330</v>
      </c>
      <c r="X228" s="240"/>
      <c r="Y228" s="240"/>
      <c r="Z228" s="240"/>
      <c r="AA228" s="240"/>
      <c r="AB228" s="240"/>
      <c r="AC228" s="240"/>
      <c r="AD228" s="240"/>
      <c r="AE228" s="240"/>
      <c r="AF228" s="240"/>
      <c r="AG228" s="240"/>
      <c r="AH228" s="240"/>
      <c r="AI228" s="240"/>
      <c r="AJ228" s="240"/>
      <c r="AK228" s="240"/>
      <c r="AL228" s="240"/>
      <c r="AM228" s="240"/>
      <c r="AN228" s="241"/>
    </row>
    <row r="229" spans="1:44" s="6" customFormat="1" ht="19" customHeight="1">
      <c r="A229" s="133" t="s">
        <v>432</v>
      </c>
      <c r="B229" s="41" t="s">
        <v>331</v>
      </c>
      <c r="C229" s="335">
        <f t="shared" ref="C229:S229" si="93">SUM(C230:C231)</f>
        <v>59</v>
      </c>
      <c r="D229" s="246">
        <f t="shared" si="93"/>
        <v>59</v>
      </c>
      <c r="E229" s="335">
        <f t="shared" si="93"/>
        <v>8</v>
      </c>
      <c r="F229" s="246">
        <f t="shared" si="93"/>
        <v>8</v>
      </c>
      <c r="G229" s="247">
        <f t="shared" si="93"/>
        <v>65</v>
      </c>
      <c r="H229" s="247">
        <f t="shared" si="93"/>
        <v>2291</v>
      </c>
      <c r="I229" s="331">
        <f t="shared" si="93"/>
        <v>0</v>
      </c>
      <c r="J229" s="185">
        <f t="shared" si="93"/>
        <v>1197</v>
      </c>
      <c r="K229" s="331">
        <f t="shared" si="93"/>
        <v>1378</v>
      </c>
      <c r="L229" s="185">
        <f t="shared" si="93"/>
        <v>0</v>
      </c>
      <c r="M229" s="331">
        <f t="shared" si="93"/>
        <v>0</v>
      </c>
      <c r="N229" s="185">
        <f t="shared" si="93"/>
        <v>0</v>
      </c>
      <c r="O229" s="336">
        <f t="shared" si="93"/>
        <v>4866</v>
      </c>
      <c r="P229" s="184">
        <f t="shared" si="93"/>
        <v>0</v>
      </c>
      <c r="Q229" s="333">
        <f t="shared" si="93"/>
        <v>0</v>
      </c>
      <c r="R229" s="184">
        <f t="shared" si="93"/>
        <v>0</v>
      </c>
      <c r="S229" s="334">
        <f t="shared" si="93"/>
        <v>0</v>
      </c>
      <c r="U229" s="3"/>
      <c r="V229" s="20" t="s">
        <v>432</v>
      </c>
      <c r="W229" s="148" t="s">
        <v>331</v>
      </c>
      <c r="X229" s="236">
        <f t="shared" ref="X229:AN229" si="94">C229</f>
        <v>59</v>
      </c>
      <c r="Y229" s="236">
        <f t="shared" si="94"/>
        <v>59</v>
      </c>
      <c r="Z229" s="236">
        <f t="shared" si="94"/>
        <v>8</v>
      </c>
      <c r="AA229" s="236">
        <f t="shared" si="94"/>
        <v>8</v>
      </c>
      <c r="AB229" s="236">
        <f t="shared" si="94"/>
        <v>65</v>
      </c>
      <c r="AC229" s="236">
        <f t="shared" si="94"/>
        <v>2291</v>
      </c>
      <c r="AD229" s="236">
        <f t="shared" si="94"/>
        <v>0</v>
      </c>
      <c r="AE229" s="236">
        <f t="shared" si="94"/>
        <v>1197</v>
      </c>
      <c r="AF229" s="236">
        <f t="shared" si="94"/>
        <v>1378</v>
      </c>
      <c r="AG229" s="236">
        <f t="shared" si="94"/>
        <v>0</v>
      </c>
      <c r="AH229" s="236">
        <f t="shared" si="94"/>
        <v>0</v>
      </c>
      <c r="AI229" s="236">
        <f t="shared" si="94"/>
        <v>0</v>
      </c>
      <c r="AJ229" s="236">
        <f t="shared" si="94"/>
        <v>4866</v>
      </c>
      <c r="AK229" s="236">
        <f t="shared" si="94"/>
        <v>0</v>
      </c>
      <c r="AL229" s="236">
        <f t="shared" si="94"/>
        <v>0</v>
      </c>
      <c r="AM229" s="236">
        <f t="shared" si="94"/>
        <v>0</v>
      </c>
      <c r="AN229" s="237">
        <f t="shared" si="94"/>
        <v>0</v>
      </c>
      <c r="AP229" s="3"/>
      <c r="AQ229" s="3"/>
      <c r="AR229" s="3"/>
    </row>
    <row r="230" spans="1:44" s="3" customFormat="1" ht="19" customHeight="1">
      <c r="A230" s="134" t="s">
        <v>433</v>
      </c>
      <c r="B230" s="121" t="s">
        <v>332</v>
      </c>
      <c r="C230" s="299">
        <v>52</v>
      </c>
      <c r="D230" s="294">
        <v>52</v>
      </c>
      <c r="E230" s="299">
        <v>7</v>
      </c>
      <c r="F230" s="294">
        <v>7</v>
      </c>
      <c r="G230" s="300">
        <v>65</v>
      </c>
      <c r="H230" s="233">
        <v>2291</v>
      </c>
      <c r="I230" s="257">
        <v>0</v>
      </c>
      <c r="J230" s="51">
        <v>1197</v>
      </c>
      <c r="K230" s="257">
        <v>1378</v>
      </c>
      <c r="L230" s="51">
        <v>0</v>
      </c>
      <c r="M230" s="257">
        <v>0</v>
      </c>
      <c r="N230" s="51">
        <v>0</v>
      </c>
      <c r="O230" s="239">
        <f>SUM(H230:N230)</f>
        <v>4866</v>
      </c>
      <c r="P230" s="175">
        <v>0</v>
      </c>
      <c r="Q230" s="271">
        <v>0</v>
      </c>
      <c r="R230" s="175">
        <v>0</v>
      </c>
      <c r="S230" s="272">
        <v>0</v>
      </c>
      <c r="V230" s="22" t="s">
        <v>433</v>
      </c>
      <c r="W230" s="18" t="s">
        <v>332</v>
      </c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167"/>
    </row>
    <row r="231" spans="1:44" s="3" customFormat="1" ht="19" customHeight="1">
      <c r="A231" s="134" t="s">
        <v>434</v>
      </c>
      <c r="B231" s="121" t="s">
        <v>399</v>
      </c>
      <c r="C231" s="299">
        <v>7</v>
      </c>
      <c r="D231" s="294">
        <v>7</v>
      </c>
      <c r="E231" s="299">
        <v>1</v>
      </c>
      <c r="F231" s="294">
        <v>1</v>
      </c>
      <c r="G231" s="300">
        <v>0</v>
      </c>
      <c r="H231" s="233">
        <v>0</v>
      </c>
      <c r="I231" s="257">
        <v>0</v>
      </c>
      <c r="J231" s="51">
        <v>0</v>
      </c>
      <c r="K231" s="257">
        <v>0</v>
      </c>
      <c r="L231" s="51">
        <v>0</v>
      </c>
      <c r="M231" s="257">
        <v>0</v>
      </c>
      <c r="N231" s="51">
        <v>0</v>
      </c>
      <c r="O231" s="239">
        <f>SUM(H231:N231)</f>
        <v>0</v>
      </c>
      <c r="P231" s="175">
        <v>0</v>
      </c>
      <c r="Q231" s="271">
        <v>0</v>
      </c>
      <c r="R231" s="175">
        <v>0</v>
      </c>
      <c r="S231" s="272">
        <v>0</v>
      </c>
      <c r="U231" s="6"/>
      <c r="V231" s="22" t="s">
        <v>434</v>
      </c>
      <c r="W231" s="18" t="s">
        <v>399</v>
      </c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167"/>
      <c r="AP231" s="6"/>
      <c r="AQ231" s="6"/>
      <c r="AR231" s="6"/>
    </row>
    <row r="232" spans="1:44" s="6" customFormat="1" ht="19" customHeight="1">
      <c r="A232" s="136" t="s">
        <v>517</v>
      </c>
      <c r="B232" s="130" t="s">
        <v>333</v>
      </c>
      <c r="C232" s="516">
        <v>174</v>
      </c>
      <c r="D232" s="517">
        <v>140</v>
      </c>
      <c r="E232" s="516">
        <v>12</v>
      </c>
      <c r="F232" s="517">
        <v>12</v>
      </c>
      <c r="G232" s="518">
        <v>60</v>
      </c>
      <c r="H232" s="261">
        <v>6138</v>
      </c>
      <c r="I232" s="519">
        <v>850</v>
      </c>
      <c r="J232" s="62">
        <v>1655</v>
      </c>
      <c r="K232" s="519">
        <v>881</v>
      </c>
      <c r="L232" s="62">
        <v>0</v>
      </c>
      <c r="M232" s="519">
        <v>0</v>
      </c>
      <c r="N232" s="62">
        <v>240</v>
      </c>
      <c r="O232" s="416">
        <f>SUM(H232:N232)</f>
        <v>9764</v>
      </c>
      <c r="P232" s="218">
        <v>51</v>
      </c>
      <c r="Q232" s="373">
        <v>51</v>
      </c>
      <c r="R232" s="218">
        <v>577</v>
      </c>
      <c r="S232" s="417">
        <v>577</v>
      </c>
      <c r="V232" s="20" t="s">
        <v>517</v>
      </c>
      <c r="W232" s="148" t="s">
        <v>333</v>
      </c>
      <c r="X232" s="236">
        <f t="shared" ref="X232:AM232" si="95">C232</f>
        <v>174</v>
      </c>
      <c r="Y232" s="236">
        <f t="shared" si="95"/>
        <v>140</v>
      </c>
      <c r="Z232" s="236">
        <f t="shared" si="95"/>
        <v>12</v>
      </c>
      <c r="AA232" s="236">
        <f t="shared" si="95"/>
        <v>12</v>
      </c>
      <c r="AB232" s="236">
        <f t="shared" si="95"/>
        <v>60</v>
      </c>
      <c r="AC232" s="236">
        <f t="shared" si="95"/>
        <v>6138</v>
      </c>
      <c r="AD232" s="236">
        <f t="shared" si="95"/>
        <v>850</v>
      </c>
      <c r="AE232" s="236">
        <f t="shared" si="95"/>
        <v>1655</v>
      </c>
      <c r="AF232" s="236">
        <f t="shared" si="95"/>
        <v>881</v>
      </c>
      <c r="AG232" s="236">
        <f t="shared" si="95"/>
        <v>0</v>
      </c>
      <c r="AH232" s="236">
        <f t="shared" si="95"/>
        <v>0</v>
      </c>
      <c r="AI232" s="236">
        <f t="shared" si="95"/>
        <v>240</v>
      </c>
      <c r="AJ232" s="236">
        <f t="shared" si="95"/>
        <v>9764</v>
      </c>
      <c r="AK232" s="236">
        <f t="shared" si="95"/>
        <v>51</v>
      </c>
      <c r="AL232" s="236">
        <f t="shared" si="95"/>
        <v>51</v>
      </c>
      <c r="AM232" s="236">
        <f t="shared" si="95"/>
        <v>577</v>
      </c>
      <c r="AN232" s="237">
        <f t="shared" ref="X232:AN234" si="96">S232</f>
        <v>577</v>
      </c>
    </row>
    <row r="233" spans="1:44" s="6" customFormat="1" ht="19" customHeight="1">
      <c r="A233" s="136" t="s">
        <v>334</v>
      </c>
      <c r="B233" s="137" t="s">
        <v>335</v>
      </c>
      <c r="C233" s="68">
        <v>33</v>
      </c>
      <c r="D233" s="45">
        <v>30</v>
      </c>
      <c r="E233" s="68">
        <v>6</v>
      </c>
      <c r="F233" s="45">
        <v>6</v>
      </c>
      <c r="G233" s="63">
        <v>0</v>
      </c>
      <c r="H233" s="61">
        <v>2820</v>
      </c>
      <c r="I233" s="64">
        <v>0</v>
      </c>
      <c r="J233" s="62">
        <v>0</v>
      </c>
      <c r="K233" s="64">
        <v>1596</v>
      </c>
      <c r="L233" s="62">
        <v>0</v>
      </c>
      <c r="M233" s="64">
        <v>0</v>
      </c>
      <c r="N233" s="62">
        <v>0</v>
      </c>
      <c r="O233" s="372">
        <f>SUM(H233:N233)</f>
        <v>4416</v>
      </c>
      <c r="P233" s="218">
        <v>0</v>
      </c>
      <c r="Q233" s="373">
        <v>0</v>
      </c>
      <c r="R233" s="218">
        <v>0</v>
      </c>
      <c r="S233" s="417">
        <v>0</v>
      </c>
      <c r="V233" s="20" t="s">
        <v>334</v>
      </c>
      <c r="W233" s="148" t="s">
        <v>335</v>
      </c>
      <c r="X233" s="236">
        <f t="shared" si="96"/>
        <v>33</v>
      </c>
      <c r="Y233" s="236">
        <f t="shared" si="96"/>
        <v>30</v>
      </c>
      <c r="Z233" s="236">
        <f t="shared" si="96"/>
        <v>6</v>
      </c>
      <c r="AA233" s="236">
        <f t="shared" si="96"/>
        <v>6</v>
      </c>
      <c r="AB233" s="236">
        <f t="shared" si="96"/>
        <v>0</v>
      </c>
      <c r="AC233" s="236">
        <f t="shared" si="96"/>
        <v>2820</v>
      </c>
      <c r="AD233" s="236">
        <f t="shared" si="96"/>
        <v>0</v>
      </c>
      <c r="AE233" s="236">
        <f t="shared" si="96"/>
        <v>0</v>
      </c>
      <c r="AF233" s="236">
        <f t="shared" si="96"/>
        <v>1596</v>
      </c>
      <c r="AG233" s="236">
        <f t="shared" si="96"/>
        <v>0</v>
      </c>
      <c r="AH233" s="236">
        <f t="shared" si="96"/>
        <v>0</v>
      </c>
      <c r="AI233" s="236">
        <f t="shared" si="96"/>
        <v>0</v>
      </c>
      <c r="AJ233" s="236">
        <f t="shared" si="96"/>
        <v>4416</v>
      </c>
      <c r="AK233" s="236">
        <f t="shared" si="96"/>
        <v>0</v>
      </c>
      <c r="AL233" s="236">
        <f t="shared" si="96"/>
        <v>0</v>
      </c>
      <c r="AM233" s="236">
        <f t="shared" si="96"/>
        <v>0</v>
      </c>
      <c r="AN233" s="237">
        <f t="shared" si="96"/>
        <v>0</v>
      </c>
    </row>
    <row r="234" spans="1:44" s="6" customFormat="1" ht="19" customHeight="1">
      <c r="A234" s="133" t="s">
        <v>336</v>
      </c>
      <c r="B234" s="41" t="s">
        <v>337</v>
      </c>
      <c r="C234" s="335">
        <f t="shared" ref="C234:S234" si="97">SUM(C235:C237)</f>
        <v>15</v>
      </c>
      <c r="D234" s="246">
        <f t="shared" si="97"/>
        <v>15</v>
      </c>
      <c r="E234" s="335">
        <f t="shared" si="97"/>
        <v>3</v>
      </c>
      <c r="F234" s="246">
        <f t="shared" si="97"/>
        <v>0</v>
      </c>
      <c r="G234" s="247">
        <f t="shared" si="97"/>
        <v>0</v>
      </c>
      <c r="H234" s="247">
        <f t="shared" si="97"/>
        <v>10</v>
      </c>
      <c r="I234" s="331">
        <f t="shared" si="97"/>
        <v>0</v>
      </c>
      <c r="J234" s="185">
        <f t="shared" si="97"/>
        <v>76</v>
      </c>
      <c r="K234" s="331">
        <f t="shared" si="97"/>
        <v>101</v>
      </c>
      <c r="L234" s="185">
        <f t="shared" si="97"/>
        <v>0</v>
      </c>
      <c r="M234" s="331">
        <f t="shared" si="97"/>
        <v>0</v>
      </c>
      <c r="N234" s="185">
        <f t="shared" si="97"/>
        <v>0</v>
      </c>
      <c r="O234" s="336">
        <f t="shared" si="97"/>
        <v>187</v>
      </c>
      <c r="P234" s="184">
        <f t="shared" si="97"/>
        <v>0</v>
      </c>
      <c r="Q234" s="333">
        <f t="shared" si="97"/>
        <v>0</v>
      </c>
      <c r="R234" s="184">
        <f t="shared" si="97"/>
        <v>0</v>
      </c>
      <c r="S234" s="334">
        <f t="shared" si="97"/>
        <v>0</v>
      </c>
      <c r="U234" s="3"/>
      <c r="V234" s="20" t="s">
        <v>336</v>
      </c>
      <c r="W234" s="148" t="s">
        <v>337</v>
      </c>
      <c r="X234" s="236">
        <f t="shared" si="96"/>
        <v>15</v>
      </c>
      <c r="Y234" s="236">
        <f t="shared" si="96"/>
        <v>15</v>
      </c>
      <c r="Z234" s="236">
        <f t="shared" si="96"/>
        <v>3</v>
      </c>
      <c r="AA234" s="236">
        <f t="shared" si="96"/>
        <v>0</v>
      </c>
      <c r="AB234" s="236">
        <f t="shared" si="96"/>
        <v>0</v>
      </c>
      <c r="AC234" s="236">
        <f t="shared" si="96"/>
        <v>10</v>
      </c>
      <c r="AD234" s="236">
        <f t="shared" si="96"/>
        <v>0</v>
      </c>
      <c r="AE234" s="236">
        <f t="shared" si="96"/>
        <v>76</v>
      </c>
      <c r="AF234" s="236">
        <f t="shared" si="96"/>
        <v>101</v>
      </c>
      <c r="AG234" s="236">
        <f t="shared" si="96"/>
        <v>0</v>
      </c>
      <c r="AH234" s="236">
        <f t="shared" si="96"/>
        <v>0</v>
      </c>
      <c r="AI234" s="236">
        <f t="shared" si="96"/>
        <v>0</v>
      </c>
      <c r="AJ234" s="236">
        <f t="shared" si="96"/>
        <v>187</v>
      </c>
      <c r="AK234" s="236">
        <f t="shared" si="96"/>
        <v>0</v>
      </c>
      <c r="AL234" s="236">
        <f t="shared" si="96"/>
        <v>0</v>
      </c>
      <c r="AM234" s="236">
        <f t="shared" si="96"/>
        <v>0</v>
      </c>
      <c r="AN234" s="237">
        <f t="shared" si="96"/>
        <v>0</v>
      </c>
      <c r="AP234" s="3"/>
      <c r="AQ234" s="3"/>
      <c r="AR234" s="3"/>
    </row>
    <row r="235" spans="1:44" s="3" customFormat="1" ht="19" customHeight="1">
      <c r="A235" s="134" t="s">
        <v>338</v>
      </c>
      <c r="B235" s="121" t="s">
        <v>309</v>
      </c>
      <c r="C235" s="299">
        <v>6</v>
      </c>
      <c r="D235" s="294">
        <v>6</v>
      </c>
      <c r="E235" s="299">
        <v>3</v>
      </c>
      <c r="F235" s="294">
        <v>0</v>
      </c>
      <c r="G235" s="300">
        <v>0</v>
      </c>
      <c r="H235" s="233">
        <v>0</v>
      </c>
      <c r="I235" s="257">
        <v>0</v>
      </c>
      <c r="J235" s="51">
        <v>0</v>
      </c>
      <c r="K235" s="257">
        <v>0</v>
      </c>
      <c r="L235" s="51">
        <v>0</v>
      </c>
      <c r="M235" s="257">
        <v>0</v>
      </c>
      <c r="N235" s="51">
        <v>0</v>
      </c>
      <c r="O235" s="239">
        <f>SUM(H235:N235)</f>
        <v>0</v>
      </c>
      <c r="P235" s="175">
        <v>0</v>
      </c>
      <c r="Q235" s="271">
        <v>0</v>
      </c>
      <c r="R235" s="175">
        <v>0</v>
      </c>
      <c r="S235" s="272">
        <v>0</v>
      </c>
      <c r="V235" s="22" t="s">
        <v>338</v>
      </c>
      <c r="W235" s="18" t="s">
        <v>309</v>
      </c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167"/>
    </row>
    <row r="236" spans="1:44" s="3" customFormat="1" ht="19" customHeight="1">
      <c r="A236" s="134" t="s">
        <v>339</v>
      </c>
      <c r="B236" s="121" t="s">
        <v>340</v>
      </c>
      <c r="C236" s="299">
        <v>3</v>
      </c>
      <c r="D236" s="294">
        <v>3</v>
      </c>
      <c r="E236" s="299">
        <v>0</v>
      </c>
      <c r="F236" s="294">
        <v>0</v>
      </c>
      <c r="G236" s="300">
        <v>0</v>
      </c>
      <c r="H236" s="233">
        <v>0</v>
      </c>
      <c r="I236" s="257">
        <v>0</v>
      </c>
      <c r="J236" s="51">
        <v>0</v>
      </c>
      <c r="K236" s="257">
        <v>0</v>
      </c>
      <c r="L236" s="51">
        <v>0</v>
      </c>
      <c r="M236" s="257">
        <v>0</v>
      </c>
      <c r="N236" s="51">
        <v>0</v>
      </c>
      <c r="O236" s="239">
        <f>SUM(H236:N236)</f>
        <v>0</v>
      </c>
      <c r="P236" s="175">
        <v>0</v>
      </c>
      <c r="Q236" s="271">
        <v>0</v>
      </c>
      <c r="R236" s="175">
        <v>0</v>
      </c>
      <c r="S236" s="272">
        <v>0</v>
      </c>
      <c r="V236" s="22" t="s">
        <v>339</v>
      </c>
      <c r="W236" s="18" t="s">
        <v>340</v>
      </c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167"/>
    </row>
    <row r="237" spans="1:44" s="3" customFormat="1" ht="19" customHeight="1">
      <c r="A237" s="134" t="s">
        <v>341</v>
      </c>
      <c r="B237" s="121" t="s">
        <v>342</v>
      </c>
      <c r="C237" s="362">
        <v>6</v>
      </c>
      <c r="D237" s="294">
        <v>6</v>
      </c>
      <c r="E237" s="299">
        <v>0</v>
      </c>
      <c r="F237" s="294">
        <v>0</v>
      </c>
      <c r="G237" s="300">
        <v>0</v>
      </c>
      <c r="H237" s="233">
        <v>10</v>
      </c>
      <c r="I237" s="257">
        <v>0</v>
      </c>
      <c r="J237" s="51">
        <v>76</v>
      </c>
      <c r="K237" s="257">
        <v>101</v>
      </c>
      <c r="L237" s="51">
        <v>0</v>
      </c>
      <c r="M237" s="257">
        <v>0</v>
      </c>
      <c r="N237" s="51">
        <v>0</v>
      </c>
      <c r="O237" s="239">
        <f>SUM(H237:N237)</f>
        <v>187</v>
      </c>
      <c r="P237" s="175">
        <v>0</v>
      </c>
      <c r="Q237" s="271">
        <v>0</v>
      </c>
      <c r="R237" s="175">
        <v>0</v>
      </c>
      <c r="S237" s="272">
        <v>0</v>
      </c>
      <c r="U237" s="6"/>
      <c r="V237" s="22" t="s">
        <v>341</v>
      </c>
      <c r="W237" s="18" t="s">
        <v>342</v>
      </c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167"/>
      <c r="AP237" s="6"/>
      <c r="AQ237" s="6"/>
      <c r="AR237" s="6"/>
    </row>
    <row r="238" spans="1:44" s="6" customFormat="1" ht="19" customHeight="1">
      <c r="A238" s="136" t="s">
        <v>343</v>
      </c>
      <c r="B238" s="137" t="s">
        <v>344</v>
      </c>
      <c r="C238" s="520">
        <v>87</v>
      </c>
      <c r="D238" s="45">
        <v>65</v>
      </c>
      <c r="E238" s="520">
        <v>8</v>
      </c>
      <c r="F238" s="45">
        <v>8</v>
      </c>
      <c r="G238" s="63">
        <v>0</v>
      </c>
      <c r="H238" s="61">
        <v>1477</v>
      </c>
      <c r="I238" s="64">
        <v>0</v>
      </c>
      <c r="J238" s="62">
        <v>0</v>
      </c>
      <c r="K238" s="64">
        <v>769</v>
      </c>
      <c r="L238" s="62">
        <v>0</v>
      </c>
      <c r="M238" s="64">
        <v>0</v>
      </c>
      <c r="N238" s="62">
        <v>52</v>
      </c>
      <c r="O238" s="372">
        <f>SUM(H238:N238)</f>
        <v>2298</v>
      </c>
      <c r="P238" s="61">
        <v>52</v>
      </c>
      <c r="Q238" s="65">
        <v>52</v>
      </c>
      <c r="R238" s="61">
        <v>42</v>
      </c>
      <c r="S238" s="417">
        <v>42</v>
      </c>
      <c r="V238" s="20" t="s">
        <v>343</v>
      </c>
      <c r="W238" s="148" t="s">
        <v>344</v>
      </c>
      <c r="X238" s="236">
        <f t="shared" ref="X238:AM238" si="98">C238</f>
        <v>87</v>
      </c>
      <c r="Y238" s="236">
        <f t="shared" si="98"/>
        <v>65</v>
      </c>
      <c r="Z238" s="236">
        <f t="shared" si="98"/>
        <v>8</v>
      </c>
      <c r="AA238" s="236">
        <f t="shared" si="98"/>
        <v>8</v>
      </c>
      <c r="AB238" s="236">
        <f t="shared" si="98"/>
        <v>0</v>
      </c>
      <c r="AC238" s="236">
        <f t="shared" si="98"/>
        <v>1477</v>
      </c>
      <c r="AD238" s="236">
        <f t="shared" si="98"/>
        <v>0</v>
      </c>
      <c r="AE238" s="236">
        <f t="shared" si="98"/>
        <v>0</v>
      </c>
      <c r="AF238" s="236">
        <f t="shared" si="98"/>
        <v>769</v>
      </c>
      <c r="AG238" s="236">
        <f t="shared" si="98"/>
        <v>0</v>
      </c>
      <c r="AH238" s="236">
        <f t="shared" si="98"/>
        <v>0</v>
      </c>
      <c r="AI238" s="236">
        <f t="shared" si="98"/>
        <v>52</v>
      </c>
      <c r="AJ238" s="236">
        <f t="shared" si="98"/>
        <v>2298</v>
      </c>
      <c r="AK238" s="236">
        <f t="shared" si="98"/>
        <v>52</v>
      </c>
      <c r="AL238" s="236">
        <f t="shared" si="98"/>
        <v>52</v>
      </c>
      <c r="AM238" s="236">
        <f t="shared" si="98"/>
        <v>42</v>
      </c>
      <c r="AN238" s="237">
        <f t="shared" ref="X238:AN240" si="99">S238</f>
        <v>42</v>
      </c>
    </row>
    <row r="239" spans="1:44" s="6" customFormat="1" ht="19" customHeight="1">
      <c r="A239" s="136" t="s">
        <v>345</v>
      </c>
      <c r="B239" s="130" t="s">
        <v>346</v>
      </c>
      <c r="C239" s="516">
        <v>71</v>
      </c>
      <c r="D239" s="517">
        <v>68</v>
      </c>
      <c r="E239" s="516">
        <v>7</v>
      </c>
      <c r="F239" s="517">
        <v>7</v>
      </c>
      <c r="G239" s="518">
        <v>0</v>
      </c>
      <c r="H239" s="61">
        <v>1851</v>
      </c>
      <c r="I239" s="64">
        <v>272</v>
      </c>
      <c r="J239" s="62">
        <v>13</v>
      </c>
      <c r="K239" s="64">
        <v>336</v>
      </c>
      <c r="L239" s="62">
        <v>0</v>
      </c>
      <c r="M239" s="519">
        <v>0</v>
      </c>
      <c r="N239" s="62">
        <v>0</v>
      </c>
      <c r="O239" s="416">
        <f>SUM(H239:N239)</f>
        <v>2472</v>
      </c>
      <c r="P239" s="218">
        <v>0</v>
      </c>
      <c r="Q239" s="373">
        <v>0</v>
      </c>
      <c r="R239" s="218">
        <v>0</v>
      </c>
      <c r="S239" s="417">
        <v>0</v>
      </c>
      <c r="V239" s="20" t="s">
        <v>345</v>
      </c>
      <c r="W239" s="148" t="s">
        <v>346</v>
      </c>
      <c r="X239" s="236">
        <f t="shared" si="99"/>
        <v>71</v>
      </c>
      <c r="Y239" s="236">
        <f t="shared" si="99"/>
        <v>68</v>
      </c>
      <c r="Z239" s="236">
        <f t="shared" si="99"/>
        <v>7</v>
      </c>
      <c r="AA239" s="236">
        <f t="shared" si="99"/>
        <v>7</v>
      </c>
      <c r="AB239" s="236">
        <f t="shared" si="99"/>
        <v>0</v>
      </c>
      <c r="AC239" s="236">
        <f t="shared" si="99"/>
        <v>1851</v>
      </c>
      <c r="AD239" s="236">
        <f t="shared" si="99"/>
        <v>272</v>
      </c>
      <c r="AE239" s="236">
        <f t="shared" si="99"/>
        <v>13</v>
      </c>
      <c r="AF239" s="236">
        <f t="shared" si="99"/>
        <v>336</v>
      </c>
      <c r="AG239" s="236">
        <f t="shared" si="99"/>
        <v>0</v>
      </c>
      <c r="AH239" s="236">
        <f t="shared" si="99"/>
        <v>0</v>
      </c>
      <c r="AI239" s="236">
        <f t="shared" si="99"/>
        <v>0</v>
      </c>
      <c r="AJ239" s="236">
        <f t="shared" si="99"/>
        <v>2472</v>
      </c>
      <c r="AK239" s="236">
        <f t="shared" si="99"/>
        <v>0</v>
      </c>
      <c r="AL239" s="236">
        <f t="shared" si="99"/>
        <v>0</v>
      </c>
      <c r="AM239" s="236">
        <f t="shared" si="99"/>
        <v>0</v>
      </c>
      <c r="AN239" s="237">
        <f t="shared" si="99"/>
        <v>0</v>
      </c>
    </row>
    <row r="240" spans="1:44" s="6" customFormat="1" ht="19" customHeight="1">
      <c r="A240" s="136" t="s">
        <v>435</v>
      </c>
      <c r="B240" s="130" t="s">
        <v>347</v>
      </c>
      <c r="C240" s="391">
        <f t="shared" ref="C240:S240" si="100">SUM(C241:C246)</f>
        <v>119</v>
      </c>
      <c r="D240" s="329">
        <f t="shared" si="100"/>
        <v>103</v>
      </c>
      <c r="E240" s="391">
        <f t="shared" si="100"/>
        <v>17</v>
      </c>
      <c r="F240" s="329">
        <f t="shared" si="100"/>
        <v>16</v>
      </c>
      <c r="G240" s="247">
        <f t="shared" si="100"/>
        <v>0</v>
      </c>
      <c r="H240" s="247">
        <f t="shared" si="100"/>
        <v>3123</v>
      </c>
      <c r="I240" s="392">
        <f t="shared" si="100"/>
        <v>0</v>
      </c>
      <c r="J240" s="185">
        <f t="shared" si="100"/>
        <v>0</v>
      </c>
      <c r="K240" s="392">
        <f t="shared" si="100"/>
        <v>1953</v>
      </c>
      <c r="L240" s="185">
        <f t="shared" si="100"/>
        <v>0</v>
      </c>
      <c r="M240" s="392">
        <f t="shared" si="100"/>
        <v>0</v>
      </c>
      <c r="N240" s="185">
        <f t="shared" si="100"/>
        <v>51</v>
      </c>
      <c r="O240" s="336">
        <f t="shared" si="100"/>
        <v>5127</v>
      </c>
      <c r="P240" s="184">
        <f t="shared" si="100"/>
        <v>0</v>
      </c>
      <c r="Q240" s="333">
        <f t="shared" si="100"/>
        <v>0</v>
      </c>
      <c r="R240" s="184">
        <f t="shared" si="100"/>
        <v>224</v>
      </c>
      <c r="S240" s="334">
        <f t="shared" si="100"/>
        <v>342</v>
      </c>
      <c r="U240" s="3"/>
      <c r="V240" s="20" t="s">
        <v>435</v>
      </c>
      <c r="W240" s="148" t="s">
        <v>347</v>
      </c>
      <c r="X240" s="236">
        <f t="shared" si="99"/>
        <v>119</v>
      </c>
      <c r="Y240" s="236">
        <f t="shared" si="99"/>
        <v>103</v>
      </c>
      <c r="Z240" s="236">
        <f t="shared" si="99"/>
        <v>17</v>
      </c>
      <c r="AA240" s="236">
        <f t="shared" si="99"/>
        <v>16</v>
      </c>
      <c r="AB240" s="236">
        <f t="shared" si="99"/>
        <v>0</v>
      </c>
      <c r="AC240" s="236">
        <f t="shared" si="99"/>
        <v>3123</v>
      </c>
      <c r="AD240" s="236">
        <f t="shared" si="99"/>
        <v>0</v>
      </c>
      <c r="AE240" s="236">
        <f t="shared" si="99"/>
        <v>0</v>
      </c>
      <c r="AF240" s="236">
        <f t="shared" si="99"/>
        <v>1953</v>
      </c>
      <c r="AG240" s="236">
        <f t="shared" si="99"/>
        <v>0</v>
      </c>
      <c r="AH240" s="236">
        <f t="shared" si="99"/>
        <v>0</v>
      </c>
      <c r="AI240" s="236">
        <f t="shared" si="99"/>
        <v>51</v>
      </c>
      <c r="AJ240" s="236">
        <f t="shared" si="99"/>
        <v>5127</v>
      </c>
      <c r="AK240" s="236">
        <f t="shared" si="99"/>
        <v>0</v>
      </c>
      <c r="AL240" s="236">
        <f t="shared" si="99"/>
        <v>0</v>
      </c>
      <c r="AM240" s="236">
        <f t="shared" si="99"/>
        <v>224</v>
      </c>
      <c r="AN240" s="237">
        <f t="shared" si="99"/>
        <v>342</v>
      </c>
      <c r="AP240" s="3"/>
      <c r="AQ240" s="3"/>
      <c r="AR240" s="3"/>
    </row>
    <row r="241" spans="1:44" s="3" customFormat="1" ht="19" customHeight="1">
      <c r="A241" s="22" t="s">
        <v>436</v>
      </c>
      <c r="B241" s="12" t="s">
        <v>348</v>
      </c>
      <c r="C241" s="49">
        <v>101</v>
      </c>
      <c r="D241" s="48">
        <v>85</v>
      </c>
      <c r="E241" s="49">
        <v>17</v>
      </c>
      <c r="F241" s="48">
        <v>16</v>
      </c>
      <c r="G241" s="53">
        <v>0</v>
      </c>
      <c r="H241" s="49">
        <v>3123</v>
      </c>
      <c r="I241" s="51">
        <v>0</v>
      </c>
      <c r="J241" s="51">
        <v>0</v>
      </c>
      <c r="K241" s="54">
        <v>1953</v>
      </c>
      <c r="L241" s="51">
        <v>0</v>
      </c>
      <c r="M241" s="51">
        <v>0</v>
      </c>
      <c r="N241" s="51">
        <v>51</v>
      </c>
      <c r="O241" s="239">
        <f t="shared" ref="O241:O246" si="101">SUM(H241:N241)</f>
        <v>5127</v>
      </c>
      <c r="P241" s="175">
        <v>0</v>
      </c>
      <c r="Q241" s="271">
        <v>0</v>
      </c>
      <c r="R241" s="49">
        <v>224</v>
      </c>
      <c r="S241" s="77">
        <v>342</v>
      </c>
      <c r="V241" s="22" t="s">
        <v>436</v>
      </c>
      <c r="W241" s="18" t="s">
        <v>348</v>
      </c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167"/>
    </row>
    <row r="242" spans="1:44" s="3" customFormat="1" ht="19" customHeight="1">
      <c r="A242" s="22" t="s">
        <v>437</v>
      </c>
      <c r="B242" s="158" t="s">
        <v>519</v>
      </c>
      <c r="C242" s="49">
        <v>18</v>
      </c>
      <c r="D242" s="48">
        <v>18</v>
      </c>
      <c r="E242" s="49">
        <v>0</v>
      </c>
      <c r="F242" s="48">
        <v>0</v>
      </c>
      <c r="G242" s="53">
        <v>0</v>
      </c>
      <c r="H242" s="51">
        <v>0</v>
      </c>
      <c r="I242" s="51">
        <v>0</v>
      </c>
      <c r="J242" s="51">
        <v>0</v>
      </c>
      <c r="K242" s="51">
        <v>0</v>
      </c>
      <c r="L242" s="51">
        <v>0</v>
      </c>
      <c r="M242" s="51">
        <v>0</v>
      </c>
      <c r="N242" s="51">
        <v>0</v>
      </c>
      <c r="O242" s="239">
        <f t="shared" si="101"/>
        <v>0</v>
      </c>
      <c r="P242" s="175">
        <v>0</v>
      </c>
      <c r="Q242" s="51">
        <v>0</v>
      </c>
      <c r="R242" s="175">
        <v>0</v>
      </c>
      <c r="S242" s="192">
        <v>0</v>
      </c>
      <c r="V242" s="22" t="s">
        <v>437</v>
      </c>
      <c r="W242" s="18" t="s">
        <v>309</v>
      </c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167"/>
    </row>
    <row r="243" spans="1:44" s="3" customFormat="1" ht="19" customHeight="1">
      <c r="A243" s="22" t="s">
        <v>438</v>
      </c>
      <c r="B243" s="12" t="s">
        <v>349</v>
      </c>
      <c r="C243" s="49">
        <v>0</v>
      </c>
      <c r="D243" s="48">
        <v>0</v>
      </c>
      <c r="E243" s="49">
        <v>0</v>
      </c>
      <c r="F243" s="48">
        <v>0</v>
      </c>
      <c r="G243" s="53">
        <v>0</v>
      </c>
      <c r="H243" s="51">
        <v>0</v>
      </c>
      <c r="I243" s="51">
        <v>0</v>
      </c>
      <c r="J243" s="51">
        <v>0</v>
      </c>
      <c r="K243" s="51">
        <v>0</v>
      </c>
      <c r="L243" s="51">
        <v>0</v>
      </c>
      <c r="M243" s="51">
        <v>0</v>
      </c>
      <c r="N243" s="51">
        <v>0</v>
      </c>
      <c r="O243" s="239">
        <f t="shared" si="101"/>
        <v>0</v>
      </c>
      <c r="P243" s="175">
        <v>0</v>
      </c>
      <c r="Q243" s="51">
        <v>0</v>
      </c>
      <c r="R243" s="175">
        <v>0</v>
      </c>
      <c r="S243" s="192">
        <v>0</v>
      </c>
      <c r="V243" s="22" t="s">
        <v>438</v>
      </c>
      <c r="W243" s="18" t="s">
        <v>349</v>
      </c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167"/>
    </row>
    <row r="244" spans="1:44" s="3" customFormat="1" ht="19" customHeight="1">
      <c r="A244" s="22" t="s">
        <v>439</v>
      </c>
      <c r="B244" s="12" t="s">
        <v>155</v>
      </c>
      <c r="C244" s="49">
        <v>0</v>
      </c>
      <c r="D244" s="48">
        <v>0</v>
      </c>
      <c r="E244" s="49">
        <v>0</v>
      </c>
      <c r="F244" s="48">
        <v>0</v>
      </c>
      <c r="G244" s="53">
        <v>0</v>
      </c>
      <c r="H244" s="51">
        <v>0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239">
        <f t="shared" si="101"/>
        <v>0</v>
      </c>
      <c r="P244" s="175">
        <v>0</v>
      </c>
      <c r="Q244" s="51">
        <v>0</v>
      </c>
      <c r="R244" s="175">
        <v>0</v>
      </c>
      <c r="S244" s="192">
        <v>0</v>
      </c>
      <c r="V244" s="22" t="s">
        <v>439</v>
      </c>
      <c r="W244" s="18" t="s">
        <v>155</v>
      </c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167"/>
    </row>
    <row r="245" spans="1:44" s="3" customFormat="1" ht="19" customHeight="1">
      <c r="A245" s="22" t="s">
        <v>440</v>
      </c>
      <c r="B245" s="12" t="s">
        <v>350</v>
      </c>
      <c r="C245" s="49">
        <v>0</v>
      </c>
      <c r="D245" s="48">
        <v>0</v>
      </c>
      <c r="E245" s="49">
        <v>0</v>
      </c>
      <c r="F245" s="48">
        <v>0</v>
      </c>
      <c r="G245" s="53">
        <v>0</v>
      </c>
      <c r="H245" s="51">
        <v>0</v>
      </c>
      <c r="I245" s="51">
        <v>0</v>
      </c>
      <c r="J245" s="51">
        <v>0</v>
      </c>
      <c r="K245" s="51">
        <v>0</v>
      </c>
      <c r="L245" s="51">
        <v>0</v>
      </c>
      <c r="M245" s="51">
        <v>0</v>
      </c>
      <c r="N245" s="51">
        <v>0</v>
      </c>
      <c r="O245" s="239">
        <f t="shared" si="101"/>
        <v>0</v>
      </c>
      <c r="P245" s="175">
        <v>0</v>
      </c>
      <c r="Q245" s="51">
        <v>0</v>
      </c>
      <c r="R245" s="175">
        <v>0</v>
      </c>
      <c r="S245" s="192">
        <v>0</v>
      </c>
      <c r="V245" s="22" t="s">
        <v>440</v>
      </c>
      <c r="W245" s="18" t="s">
        <v>350</v>
      </c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167"/>
    </row>
    <row r="246" spans="1:44" s="3" customFormat="1" ht="19" customHeight="1">
      <c r="A246" s="22" t="s">
        <v>518</v>
      </c>
      <c r="B246" s="12" t="s">
        <v>157</v>
      </c>
      <c r="C246" s="49">
        <v>0</v>
      </c>
      <c r="D246" s="48">
        <v>0</v>
      </c>
      <c r="E246" s="49">
        <v>0</v>
      </c>
      <c r="F246" s="48">
        <v>0</v>
      </c>
      <c r="G246" s="52">
        <v>0</v>
      </c>
      <c r="H246" s="49">
        <v>0</v>
      </c>
      <c r="I246" s="51">
        <v>0</v>
      </c>
      <c r="J246" s="51">
        <v>0</v>
      </c>
      <c r="K246" s="51">
        <v>0</v>
      </c>
      <c r="L246" s="51">
        <v>0</v>
      </c>
      <c r="M246" s="51">
        <v>0</v>
      </c>
      <c r="N246" s="51">
        <v>0</v>
      </c>
      <c r="O246" s="239">
        <f t="shared" si="101"/>
        <v>0</v>
      </c>
      <c r="P246" s="175">
        <v>0</v>
      </c>
      <c r="Q246" s="51">
        <v>0</v>
      </c>
      <c r="R246" s="175">
        <v>0</v>
      </c>
      <c r="S246" s="192">
        <v>0</v>
      </c>
      <c r="U246" s="6"/>
      <c r="V246" s="22" t="s">
        <v>518</v>
      </c>
      <c r="W246" s="18" t="s">
        <v>157</v>
      </c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167"/>
      <c r="AP246" s="6"/>
      <c r="AQ246" s="6"/>
      <c r="AR246" s="6"/>
    </row>
    <row r="247" spans="1:44" s="6" customFormat="1" ht="19" customHeight="1">
      <c r="A247" s="136" t="s">
        <v>351</v>
      </c>
      <c r="B247" s="159" t="s">
        <v>352</v>
      </c>
      <c r="C247" s="521">
        <f t="shared" ref="C247:S247" si="102">SUM(C248:C249)</f>
        <v>45</v>
      </c>
      <c r="D247" s="522">
        <f t="shared" si="102"/>
        <v>45</v>
      </c>
      <c r="E247" s="521">
        <f t="shared" si="102"/>
        <v>7</v>
      </c>
      <c r="F247" s="522">
        <f t="shared" si="102"/>
        <v>7</v>
      </c>
      <c r="G247" s="523">
        <f t="shared" si="102"/>
        <v>0</v>
      </c>
      <c r="H247" s="523">
        <f t="shared" si="102"/>
        <v>72</v>
      </c>
      <c r="I247" s="524">
        <f t="shared" si="102"/>
        <v>0</v>
      </c>
      <c r="J247" s="185">
        <f t="shared" si="102"/>
        <v>335</v>
      </c>
      <c r="K247" s="524">
        <f t="shared" si="102"/>
        <v>791</v>
      </c>
      <c r="L247" s="185">
        <f t="shared" si="102"/>
        <v>0</v>
      </c>
      <c r="M247" s="524">
        <f t="shared" si="102"/>
        <v>0</v>
      </c>
      <c r="N247" s="185">
        <f t="shared" si="102"/>
        <v>0</v>
      </c>
      <c r="O247" s="332">
        <f t="shared" si="102"/>
        <v>1198</v>
      </c>
      <c r="P247" s="184">
        <f t="shared" si="102"/>
        <v>0</v>
      </c>
      <c r="Q247" s="333">
        <f t="shared" si="102"/>
        <v>0</v>
      </c>
      <c r="R247" s="184">
        <f t="shared" si="102"/>
        <v>0</v>
      </c>
      <c r="S247" s="334">
        <f t="shared" si="102"/>
        <v>0</v>
      </c>
      <c r="U247" s="3"/>
      <c r="V247" s="20" t="s">
        <v>351</v>
      </c>
      <c r="W247" s="148" t="s">
        <v>352</v>
      </c>
      <c r="X247" s="236">
        <f t="shared" ref="X247:AN247" si="103">C247</f>
        <v>45</v>
      </c>
      <c r="Y247" s="236">
        <f t="shared" si="103"/>
        <v>45</v>
      </c>
      <c r="Z247" s="236">
        <f t="shared" si="103"/>
        <v>7</v>
      </c>
      <c r="AA247" s="236">
        <f t="shared" si="103"/>
        <v>7</v>
      </c>
      <c r="AB247" s="236">
        <f t="shared" si="103"/>
        <v>0</v>
      </c>
      <c r="AC247" s="236">
        <f t="shared" si="103"/>
        <v>72</v>
      </c>
      <c r="AD247" s="236">
        <f t="shared" si="103"/>
        <v>0</v>
      </c>
      <c r="AE247" s="236">
        <f t="shared" si="103"/>
        <v>335</v>
      </c>
      <c r="AF247" s="236">
        <f t="shared" si="103"/>
        <v>791</v>
      </c>
      <c r="AG247" s="236">
        <f t="shared" si="103"/>
        <v>0</v>
      </c>
      <c r="AH247" s="236">
        <f t="shared" si="103"/>
        <v>0</v>
      </c>
      <c r="AI247" s="236">
        <f t="shared" si="103"/>
        <v>0</v>
      </c>
      <c r="AJ247" s="236">
        <f t="shared" si="103"/>
        <v>1198</v>
      </c>
      <c r="AK247" s="236">
        <f t="shared" si="103"/>
        <v>0</v>
      </c>
      <c r="AL247" s="236">
        <f t="shared" si="103"/>
        <v>0</v>
      </c>
      <c r="AM247" s="236">
        <f t="shared" si="103"/>
        <v>0</v>
      </c>
      <c r="AN247" s="237">
        <f t="shared" si="103"/>
        <v>0</v>
      </c>
      <c r="AP247" s="3"/>
      <c r="AQ247" s="3"/>
      <c r="AR247" s="3"/>
    </row>
    <row r="248" spans="1:44" s="3" customFormat="1" ht="19" customHeight="1">
      <c r="A248" s="22" t="s">
        <v>353</v>
      </c>
      <c r="B248" s="18" t="s">
        <v>354</v>
      </c>
      <c r="C248" s="362">
        <v>33</v>
      </c>
      <c r="D248" s="294">
        <v>33</v>
      </c>
      <c r="E248" s="362">
        <v>6</v>
      </c>
      <c r="F248" s="294">
        <v>6</v>
      </c>
      <c r="G248" s="466">
        <v>0</v>
      </c>
      <c r="H248" s="175">
        <v>39</v>
      </c>
      <c r="I248" s="467">
        <v>0</v>
      </c>
      <c r="J248" s="51">
        <v>335</v>
      </c>
      <c r="K248" s="54">
        <v>761</v>
      </c>
      <c r="L248" s="51">
        <v>0</v>
      </c>
      <c r="M248" s="467">
        <v>0</v>
      </c>
      <c r="N248" s="51">
        <v>0</v>
      </c>
      <c r="O248" s="270">
        <f t="shared" ref="O248:O252" si="104">SUM(H248:N248)</f>
        <v>1135</v>
      </c>
      <c r="P248" s="175">
        <v>0</v>
      </c>
      <c r="Q248" s="271">
        <v>0</v>
      </c>
      <c r="R248" s="175">
        <v>0</v>
      </c>
      <c r="S248" s="272">
        <v>0</v>
      </c>
      <c r="V248" s="22" t="s">
        <v>353</v>
      </c>
      <c r="W248" s="18" t="s">
        <v>354</v>
      </c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167"/>
    </row>
    <row r="249" spans="1:44" s="3" customFormat="1" ht="19" customHeight="1">
      <c r="A249" s="22" t="s">
        <v>355</v>
      </c>
      <c r="B249" s="18" t="s">
        <v>356</v>
      </c>
      <c r="C249" s="362">
        <v>12</v>
      </c>
      <c r="D249" s="294">
        <v>12</v>
      </c>
      <c r="E249" s="362">
        <v>1</v>
      </c>
      <c r="F249" s="294">
        <v>1</v>
      </c>
      <c r="G249" s="466">
        <v>0</v>
      </c>
      <c r="H249" s="175">
        <v>33</v>
      </c>
      <c r="I249" s="467">
        <v>0</v>
      </c>
      <c r="J249" s="51">
        <v>0</v>
      </c>
      <c r="K249" s="467">
        <v>30</v>
      </c>
      <c r="L249" s="51">
        <v>0</v>
      </c>
      <c r="M249" s="467">
        <v>0</v>
      </c>
      <c r="N249" s="51">
        <v>0</v>
      </c>
      <c r="O249" s="270">
        <f t="shared" si="104"/>
        <v>63</v>
      </c>
      <c r="P249" s="175">
        <v>0</v>
      </c>
      <c r="Q249" s="271">
        <v>0</v>
      </c>
      <c r="R249" s="175">
        <v>0</v>
      </c>
      <c r="S249" s="272">
        <v>0</v>
      </c>
      <c r="U249" s="6"/>
      <c r="V249" s="22" t="s">
        <v>355</v>
      </c>
      <c r="W249" s="18" t="s">
        <v>356</v>
      </c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167"/>
      <c r="AP249" s="6"/>
      <c r="AQ249" s="6"/>
      <c r="AR249" s="6"/>
    </row>
    <row r="250" spans="1:44" s="16" customFormat="1" ht="19" customHeight="1">
      <c r="A250" s="140" t="s">
        <v>400</v>
      </c>
      <c r="B250" s="145" t="s">
        <v>491</v>
      </c>
      <c r="C250" s="525">
        <v>0</v>
      </c>
      <c r="D250" s="221">
        <v>0</v>
      </c>
      <c r="E250" s="525">
        <v>1</v>
      </c>
      <c r="F250" s="221">
        <v>1</v>
      </c>
      <c r="G250" s="526">
        <v>0</v>
      </c>
      <c r="H250" s="263">
        <v>3009</v>
      </c>
      <c r="I250" s="527">
        <v>0</v>
      </c>
      <c r="J250" s="219">
        <v>22</v>
      </c>
      <c r="K250" s="527">
        <v>6</v>
      </c>
      <c r="L250" s="219">
        <v>0</v>
      </c>
      <c r="M250" s="527">
        <v>0</v>
      </c>
      <c r="N250" s="219">
        <v>0</v>
      </c>
      <c r="O250" s="528">
        <f t="shared" si="104"/>
        <v>3037</v>
      </c>
      <c r="P250" s="220">
        <v>0</v>
      </c>
      <c r="Q250" s="529">
        <v>0</v>
      </c>
      <c r="R250" s="220">
        <v>0</v>
      </c>
      <c r="S250" s="530">
        <v>0</v>
      </c>
      <c r="V250" s="196" t="s">
        <v>400</v>
      </c>
      <c r="W250" s="197" t="s">
        <v>491</v>
      </c>
      <c r="X250" s="254">
        <f t="shared" ref="X250:AM250" si="105">C250</f>
        <v>0</v>
      </c>
      <c r="Y250" s="254">
        <f t="shared" si="105"/>
        <v>0</v>
      </c>
      <c r="Z250" s="254">
        <f t="shared" si="105"/>
        <v>1</v>
      </c>
      <c r="AA250" s="254">
        <f t="shared" si="105"/>
        <v>1</v>
      </c>
      <c r="AB250" s="254">
        <f t="shared" si="105"/>
        <v>0</v>
      </c>
      <c r="AC250" s="254">
        <f t="shared" si="105"/>
        <v>3009</v>
      </c>
      <c r="AD250" s="254">
        <f t="shared" si="105"/>
        <v>0</v>
      </c>
      <c r="AE250" s="254">
        <f t="shared" si="105"/>
        <v>22</v>
      </c>
      <c r="AF250" s="254">
        <f t="shared" si="105"/>
        <v>6</v>
      </c>
      <c r="AG250" s="254">
        <f t="shared" si="105"/>
        <v>0</v>
      </c>
      <c r="AH250" s="254">
        <f t="shared" si="105"/>
        <v>0</v>
      </c>
      <c r="AI250" s="254">
        <f t="shared" si="105"/>
        <v>0</v>
      </c>
      <c r="AJ250" s="254">
        <f t="shared" si="105"/>
        <v>3037</v>
      </c>
      <c r="AK250" s="254">
        <f t="shared" si="105"/>
        <v>0</v>
      </c>
      <c r="AL250" s="254">
        <f t="shared" si="105"/>
        <v>0</v>
      </c>
      <c r="AM250" s="254">
        <f t="shared" si="105"/>
        <v>0</v>
      </c>
      <c r="AN250" s="255">
        <f t="shared" ref="X250:AN254" si="106">S250</f>
        <v>0</v>
      </c>
    </row>
    <row r="251" spans="1:44" s="6" customFormat="1" ht="19" customHeight="1">
      <c r="A251" s="136" t="s">
        <v>441</v>
      </c>
      <c r="B251" s="137" t="s">
        <v>357</v>
      </c>
      <c r="C251" s="520">
        <v>35</v>
      </c>
      <c r="D251" s="45">
        <v>34</v>
      </c>
      <c r="E251" s="520">
        <v>7</v>
      </c>
      <c r="F251" s="45">
        <v>7</v>
      </c>
      <c r="G251" s="531">
        <v>0</v>
      </c>
      <c r="H251" s="61">
        <v>4358</v>
      </c>
      <c r="I251" s="64">
        <v>174</v>
      </c>
      <c r="J251" s="62">
        <v>21</v>
      </c>
      <c r="K251" s="64">
        <v>1054</v>
      </c>
      <c r="L251" s="62">
        <v>0</v>
      </c>
      <c r="M251" s="64">
        <v>0</v>
      </c>
      <c r="N251" s="62">
        <v>0</v>
      </c>
      <c r="O251" s="372">
        <f t="shared" si="104"/>
        <v>5607</v>
      </c>
      <c r="P251" s="218">
        <v>0</v>
      </c>
      <c r="Q251" s="373">
        <v>0</v>
      </c>
      <c r="R251" s="218">
        <v>25</v>
      </c>
      <c r="S251" s="417">
        <v>25</v>
      </c>
      <c r="V251" s="20" t="s">
        <v>441</v>
      </c>
      <c r="W251" s="148" t="s">
        <v>357</v>
      </c>
      <c r="X251" s="236">
        <f t="shared" si="106"/>
        <v>35</v>
      </c>
      <c r="Y251" s="236">
        <f t="shared" si="106"/>
        <v>34</v>
      </c>
      <c r="Z251" s="236">
        <f t="shared" si="106"/>
        <v>7</v>
      </c>
      <c r="AA251" s="236">
        <f t="shared" si="106"/>
        <v>7</v>
      </c>
      <c r="AB251" s="236">
        <f t="shared" si="106"/>
        <v>0</v>
      </c>
      <c r="AC251" s="236">
        <f t="shared" si="106"/>
        <v>4358</v>
      </c>
      <c r="AD251" s="236">
        <f t="shared" si="106"/>
        <v>174</v>
      </c>
      <c r="AE251" s="236">
        <f t="shared" si="106"/>
        <v>21</v>
      </c>
      <c r="AF251" s="236">
        <f t="shared" si="106"/>
        <v>1054</v>
      </c>
      <c r="AG251" s="236">
        <f t="shared" si="106"/>
        <v>0</v>
      </c>
      <c r="AH251" s="236">
        <f t="shared" si="106"/>
        <v>0</v>
      </c>
      <c r="AI251" s="236">
        <f t="shared" si="106"/>
        <v>0</v>
      </c>
      <c r="AJ251" s="236">
        <f t="shared" si="106"/>
        <v>5607</v>
      </c>
      <c r="AK251" s="236">
        <f t="shared" si="106"/>
        <v>0</v>
      </c>
      <c r="AL251" s="236">
        <f t="shared" si="106"/>
        <v>0</v>
      </c>
      <c r="AM251" s="236">
        <f t="shared" si="106"/>
        <v>25</v>
      </c>
      <c r="AN251" s="237">
        <f t="shared" si="106"/>
        <v>25</v>
      </c>
    </row>
    <row r="252" spans="1:44" s="6" customFormat="1" ht="19" customHeight="1">
      <c r="A252" s="136" t="s">
        <v>442</v>
      </c>
      <c r="B252" s="130" t="s">
        <v>358</v>
      </c>
      <c r="C252" s="112">
        <v>96</v>
      </c>
      <c r="D252" s="111">
        <v>82</v>
      </c>
      <c r="E252" s="112">
        <v>8</v>
      </c>
      <c r="F252" s="111">
        <v>8</v>
      </c>
      <c r="G252" s="113">
        <v>0</v>
      </c>
      <c r="H252" s="66">
        <v>4253</v>
      </c>
      <c r="I252" s="67">
        <v>109</v>
      </c>
      <c r="J252" s="114">
        <v>1744</v>
      </c>
      <c r="K252" s="67">
        <v>960</v>
      </c>
      <c r="L252" s="114">
        <v>0</v>
      </c>
      <c r="M252" s="67">
        <v>0</v>
      </c>
      <c r="N252" s="114">
        <v>137</v>
      </c>
      <c r="O252" s="416">
        <f t="shared" si="104"/>
        <v>7203</v>
      </c>
      <c r="P252" s="218">
        <v>24</v>
      </c>
      <c r="Q252" s="373">
        <v>24</v>
      </c>
      <c r="R252" s="218">
        <v>35</v>
      </c>
      <c r="S252" s="417">
        <v>35</v>
      </c>
      <c r="V252" s="20" t="s">
        <v>442</v>
      </c>
      <c r="W252" s="148" t="s">
        <v>358</v>
      </c>
      <c r="X252" s="236">
        <f t="shared" si="106"/>
        <v>96</v>
      </c>
      <c r="Y252" s="236">
        <f t="shared" si="106"/>
        <v>82</v>
      </c>
      <c r="Z252" s="236">
        <f t="shared" si="106"/>
        <v>8</v>
      </c>
      <c r="AA252" s="236">
        <f t="shared" si="106"/>
        <v>8</v>
      </c>
      <c r="AB252" s="236">
        <f t="shared" si="106"/>
        <v>0</v>
      </c>
      <c r="AC252" s="236">
        <f t="shared" si="106"/>
        <v>4253</v>
      </c>
      <c r="AD252" s="236">
        <f t="shared" si="106"/>
        <v>109</v>
      </c>
      <c r="AE252" s="236">
        <f t="shared" si="106"/>
        <v>1744</v>
      </c>
      <c r="AF252" s="236">
        <f t="shared" si="106"/>
        <v>960</v>
      </c>
      <c r="AG252" s="236">
        <f t="shared" si="106"/>
        <v>0</v>
      </c>
      <c r="AH252" s="236">
        <f t="shared" si="106"/>
        <v>0</v>
      </c>
      <c r="AI252" s="236">
        <f t="shared" si="106"/>
        <v>137</v>
      </c>
      <c r="AJ252" s="236">
        <f t="shared" si="106"/>
        <v>7203</v>
      </c>
      <c r="AK252" s="236">
        <f t="shared" si="106"/>
        <v>24</v>
      </c>
      <c r="AL252" s="236">
        <f t="shared" si="106"/>
        <v>24</v>
      </c>
      <c r="AM252" s="236">
        <f t="shared" si="106"/>
        <v>35</v>
      </c>
      <c r="AN252" s="237">
        <f t="shared" si="106"/>
        <v>35</v>
      </c>
    </row>
    <row r="253" spans="1:44" s="6" customFormat="1" ht="19" customHeight="1">
      <c r="A253" s="136" t="s">
        <v>401</v>
      </c>
      <c r="B253" s="137" t="s">
        <v>402</v>
      </c>
      <c r="C253" s="520">
        <v>9</v>
      </c>
      <c r="D253" s="45">
        <v>9</v>
      </c>
      <c r="E253" s="520">
        <v>0</v>
      </c>
      <c r="F253" s="45">
        <v>0</v>
      </c>
      <c r="G253" s="531">
        <v>0</v>
      </c>
      <c r="H253" s="46">
        <v>2</v>
      </c>
      <c r="I253" s="371">
        <v>0</v>
      </c>
      <c r="J253" s="62">
        <v>10</v>
      </c>
      <c r="K253" s="371">
        <v>49</v>
      </c>
      <c r="L253" s="62">
        <v>0</v>
      </c>
      <c r="M253" s="371">
        <v>0</v>
      </c>
      <c r="N253" s="62">
        <v>0</v>
      </c>
      <c r="O253" s="372">
        <f>SUM(H253:N253)</f>
        <v>61</v>
      </c>
      <c r="P253" s="218">
        <v>0</v>
      </c>
      <c r="Q253" s="373">
        <v>0</v>
      </c>
      <c r="R253" s="218">
        <v>0</v>
      </c>
      <c r="S253" s="417">
        <v>0</v>
      </c>
      <c r="V253" s="20" t="s">
        <v>401</v>
      </c>
      <c r="W253" s="148" t="s">
        <v>402</v>
      </c>
      <c r="X253" s="236">
        <f t="shared" si="106"/>
        <v>9</v>
      </c>
      <c r="Y253" s="236">
        <f t="shared" si="106"/>
        <v>9</v>
      </c>
      <c r="Z253" s="236">
        <f t="shared" si="106"/>
        <v>0</v>
      </c>
      <c r="AA253" s="236">
        <f t="shared" si="106"/>
        <v>0</v>
      </c>
      <c r="AB253" s="236">
        <f t="shared" si="106"/>
        <v>0</v>
      </c>
      <c r="AC253" s="236">
        <f t="shared" si="106"/>
        <v>2</v>
      </c>
      <c r="AD253" s="236">
        <f t="shared" si="106"/>
        <v>0</v>
      </c>
      <c r="AE253" s="236">
        <f t="shared" si="106"/>
        <v>10</v>
      </c>
      <c r="AF253" s="236">
        <f t="shared" si="106"/>
        <v>49</v>
      </c>
      <c r="AG253" s="236">
        <f t="shared" si="106"/>
        <v>0</v>
      </c>
      <c r="AH253" s="236">
        <f t="shared" si="106"/>
        <v>0</v>
      </c>
      <c r="AI253" s="236">
        <f t="shared" si="106"/>
        <v>0</v>
      </c>
      <c r="AJ253" s="236">
        <f t="shared" si="106"/>
        <v>61</v>
      </c>
      <c r="AK253" s="236">
        <f t="shared" si="106"/>
        <v>0</v>
      </c>
      <c r="AL253" s="236">
        <f t="shared" si="106"/>
        <v>0</v>
      </c>
      <c r="AM253" s="236">
        <f t="shared" si="106"/>
        <v>0</v>
      </c>
      <c r="AN253" s="237">
        <f t="shared" si="106"/>
        <v>0</v>
      </c>
    </row>
    <row r="254" spans="1:44" s="6" customFormat="1" ht="19" customHeight="1">
      <c r="A254" s="136" t="s">
        <v>443</v>
      </c>
      <c r="B254" s="137" t="s">
        <v>359</v>
      </c>
      <c r="C254" s="391">
        <f t="shared" ref="C254:S254" si="107">SUM(C255:C256)</f>
        <v>8</v>
      </c>
      <c r="D254" s="186">
        <f t="shared" si="107"/>
        <v>0</v>
      </c>
      <c r="E254" s="391">
        <f t="shared" si="107"/>
        <v>4</v>
      </c>
      <c r="F254" s="186">
        <f t="shared" si="107"/>
        <v>4</v>
      </c>
      <c r="G254" s="247">
        <f t="shared" si="107"/>
        <v>0</v>
      </c>
      <c r="H254" s="247">
        <f t="shared" si="107"/>
        <v>78</v>
      </c>
      <c r="I254" s="392">
        <f t="shared" si="107"/>
        <v>0</v>
      </c>
      <c r="J254" s="185">
        <f t="shared" si="107"/>
        <v>4</v>
      </c>
      <c r="K254" s="392">
        <f t="shared" si="107"/>
        <v>93</v>
      </c>
      <c r="L254" s="185">
        <f t="shared" si="107"/>
        <v>0</v>
      </c>
      <c r="M254" s="392">
        <f t="shared" si="107"/>
        <v>0</v>
      </c>
      <c r="N254" s="185">
        <f t="shared" si="107"/>
        <v>0</v>
      </c>
      <c r="O254" s="336">
        <f t="shared" si="107"/>
        <v>175</v>
      </c>
      <c r="P254" s="184">
        <f t="shared" si="107"/>
        <v>4</v>
      </c>
      <c r="Q254" s="333">
        <f t="shared" si="107"/>
        <v>21</v>
      </c>
      <c r="R254" s="184">
        <f t="shared" si="107"/>
        <v>17</v>
      </c>
      <c r="S254" s="334">
        <f t="shared" si="107"/>
        <v>28</v>
      </c>
      <c r="U254" s="3"/>
      <c r="V254" s="20" t="s">
        <v>443</v>
      </c>
      <c r="W254" s="148" t="s">
        <v>359</v>
      </c>
      <c r="X254" s="236">
        <f t="shared" si="106"/>
        <v>8</v>
      </c>
      <c r="Y254" s="236">
        <f t="shared" si="106"/>
        <v>0</v>
      </c>
      <c r="Z254" s="236">
        <f t="shared" si="106"/>
        <v>4</v>
      </c>
      <c r="AA254" s="236">
        <f t="shared" si="106"/>
        <v>4</v>
      </c>
      <c r="AB254" s="236">
        <f t="shared" si="106"/>
        <v>0</v>
      </c>
      <c r="AC254" s="236">
        <f t="shared" si="106"/>
        <v>78</v>
      </c>
      <c r="AD254" s="236">
        <f t="shared" si="106"/>
        <v>0</v>
      </c>
      <c r="AE254" s="236">
        <f t="shared" si="106"/>
        <v>4</v>
      </c>
      <c r="AF254" s="236">
        <f t="shared" si="106"/>
        <v>93</v>
      </c>
      <c r="AG254" s="236">
        <f t="shared" si="106"/>
        <v>0</v>
      </c>
      <c r="AH254" s="236">
        <f t="shared" si="106"/>
        <v>0</v>
      </c>
      <c r="AI254" s="236">
        <f t="shared" si="106"/>
        <v>0</v>
      </c>
      <c r="AJ254" s="236">
        <f t="shared" si="106"/>
        <v>175</v>
      </c>
      <c r="AK254" s="236">
        <f t="shared" si="106"/>
        <v>4</v>
      </c>
      <c r="AL254" s="236">
        <f t="shared" si="106"/>
        <v>21</v>
      </c>
      <c r="AM254" s="236">
        <f t="shared" si="106"/>
        <v>17</v>
      </c>
      <c r="AN254" s="237">
        <f t="shared" si="106"/>
        <v>28</v>
      </c>
      <c r="AP254" s="3"/>
      <c r="AQ254" s="3"/>
      <c r="AR254" s="3"/>
    </row>
    <row r="255" spans="1:44" s="3" customFormat="1" ht="19" customHeight="1">
      <c r="A255" s="22" t="s">
        <v>444</v>
      </c>
      <c r="B255" s="119" t="s">
        <v>309</v>
      </c>
      <c r="C255" s="380">
        <v>4</v>
      </c>
      <c r="D255" s="48">
        <v>0</v>
      </c>
      <c r="E255" s="380">
        <v>3</v>
      </c>
      <c r="F255" s="48">
        <v>3</v>
      </c>
      <c r="G255" s="300">
        <v>0</v>
      </c>
      <c r="H255" s="49">
        <v>78</v>
      </c>
      <c r="I255" s="54">
        <v>0</v>
      </c>
      <c r="J255" s="51">
        <v>4</v>
      </c>
      <c r="K255" s="54">
        <v>93</v>
      </c>
      <c r="L255" s="51">
        <v>0</v>
      </c>
      <c r="M255" s="54">
        <v>0</v>
      </c>
      <c r="N255" s="51">
        <v>0</v>
      </c>
      <c r="O255" s="239">
        <f>SUM(H255:N255)</f>
        <v>175</v>
      </c>
      <c r="P255" s="175">
        <v>4</v>
      </c>
      <c r="Q255" s="271">
        <v>21</v>
      </c>
      <c r="R255" s="49">
        <v>14</v>
      </c>
      <c r="S255" s="77">
        <v>25</v>
      </c>
      <c r="V255" s="22" t="s">
        <v>444</v>
      </c>
      <c r="W255" s="18" t="s">
        <v>309</v>
      </c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167"/>
    </row>
    <row r="256" spans="1:44" s="3" customFormat="1" ht="19" customHeight="1">
      <c r="A256" s="139" t="s">
        <v>445</v>
      </c>
      <c r="B256" s="160" t="s">
        <v>360</v>
      </c>
      <c r="C256" s="380">
        <v>4</v>
      </c>
      <c r="D256" s="48">
        <v>0</v>
      </c>
      <c r="E256" s="380">
        <v>1</v>
      </c>
      <c r="F256" s="48">
        <v>1</v>
      </c>
      <c r="G256" s="300">
        <v>0</v>
      </c>
      <c r="H256" s="49">
        <v>0</v>
      </c>
      <c r="I256" s="54">
        <v>0</v>
      </c>
      <c r="J256" s="51">
        <v>0</v>
      </c>
      <c r="K256" s="54">
        <v>0</v>
      </c>
      <c r="L256" s="51">
        <v>0</v>
      </c>
      <c r="M256" s="54">
        <v>0</v>
      </c>
      <c r="N256" s="51">
        <v>0</v>
      </c>
      <c r="O256" s="239">
        <f>SUM(H256:N256)</f>
        <v>0</v>
      </c>
      <c r="P256" s="175">
        <v>0</v>
      </c>
      <c r="Q256" s="271">
        <v>0</v>
      </c>
      <c r="R256" s="49">
        <v>3</v>
      </c>
      <c r="S256" s="77">
        <v>3</v>
      </c>
      <c r="U256" s="6"/>
      <c r="V256" s="139" t="s">
        <v>445</v>
      </c>
      <c r="W256" s="222" t="s">
        <v>360</v>
      </c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167"/>
      <c r="AP256" s="6"/>
      <c r="AQ256" s="6"/>
      <c r="AR256" s="6"/>
    </row>
    <row r="257" spans="1:44" s="6" customFormat="1" ht="19" customHeight="1">
      <c r="A257" s="136" t="s">
        <v>446</v>
      </c>
      <c r="B257" s="137" t="s">
        <v>361</v>
      </c>
      <c r="C257" s="520">
        <v>31</v>
      </c>
      <c r="D257" s="45">
        <v>31</v>
      </c>
      <c r="E257" s="520">
        <v>4</v>
      </c>
      <c r="F257" s="45">
        <v>3</v>
      </c>
      <c r="G257" s="531">
        <v>0</v>
      </c>
      <c r="H257" s="46">
        <v>0</v>
      </c>
      <c r="I257" s="474">
        <v>0</v>
      </c>
      <c r="J257" s="62">
        <v>0</v>
      </c>
      <c r="K257" s="474">
        <v>337</v>
      </c>
      <c r="L257" s="62">
        <v>0</v>
      </c>
      <c r="M257" s="474">
        <v>0</v>
      </c>
      <c r="N257" s="62">
        <v>0</v>
      </c>
      <c r="O257" s="372">
        <f>SUM(H257:N257)</f>
        <v>337</v>
      </c>
      <c r="P257" s="218">
        <v>0</v>
      </c>
      <c r="Q257" s="373">
        <v>0</v>
      </c>
      <c r="R257" s="218">
        <v>18</v>
      </c>
      <c r="S257" s="417">
        <v>18</v>
      </c>
      <c r="V257" s="20" t="s">
        <v>446</v>
      </c>
      <c r="W257" s="148" t="s">
        <v>361</v>
      </c>
      <c r="X257" s="236">
        <f t="shared" ref="X257:AM257" si="108">C257</f>
        <v>31</v>
      </c>
      <c r="Y257" s="236">
        <f t="shared" si="108"/>
        <v>31</v>
      </c>
      <c r="Z257" s="236">
        <f t="shared" si="108"/>
        <v>4</v>
      </c>
      <c r="AA257" s="236">
        <f t="shared" si="108"/>
        <v>3</v>
      </c>
      <c r="AB257" s="236">
        <f t="shared" si="108"/>
        <v>0</v>
      </c>
      <c r="AC257" s="236">
        <f t="shared" si="108"/>
        <v>0</v>
      </c>
      <c r="AD257" s="236">
        <f t="shared" si="108"/>
        <v>0</v>
      </c>
      <c r="AE257" s="236">
        <f t="shared" si="108"/>
        <v>0</v>
      </c>
      <c r="AF257" s="236">
        <f t="shared" si="108"/>
        <v>337</v>
      </c>
      <c r="AG257" s="236">
        <f t="shared" si="108"/>
        <v>0</v>
      </c>
      <c r="AH257" s="236">
        <f t="shared" si="108"/>
        <v>0</v>
      </c>
      <c r="AI257" s="236">
        <f t="shared" si="108"/>
        <v>0</v>
      </c>
      <c r="AJ257" s="236">
        <f t="shared" si="108"/>
        <v>337</v>
      </c>
      <c r="AK257" s="236">
        <f t="shared" si="108"/>
        <v>0</v>
      </c>
      <c r="AL257" s="236">
        <f t="shared" si="108"/>
        <v>0</v>
      </c>
      <c r="AM257" s="236">
        <f t="shared" si="108"/>
        <v>18</v>
      </c>
      <c r="AN257" s="237">
        <f t="shared" ref="X257:AN260" si="109">S257</f>
        <v>18</v>
      </c>
    </row>
    <row r="258" spans="1:44" s="6" customFormat="1" ht="19" customHeight="1">
      <c r="A258" s="136" t="s">
        <v>362</v>
      </c>
      <c r="B258" s="137" t="s">
        <v>363</v>
      </c>
      <c r="C258" s="532">
        <v>0</v>
      </c>
      <c r="D258" s="45">
        <v>0</v>
      </c>
      <c r="E258" s="532">
        <v>1</v>
      </c>
      <c r="F258" s="45">
        <v>1</v>
      </c>
      <c r="G258" s="518">
        <v>0</v>
      </c>
      <c r="H258" s="261">
        <v>0</v>
      </c>
      <c r="I258" s="474">
        <v>0</v>
      </c>
      <c r="J258" s="62">
        <v>0</v>
      </c>
      <c r="K258" s="474">
        <v>0</v>
      </c>
      <c r="L258" s="62">
        <v>0</v>
      </c>
      <c r="M258" s="474">
        <v>0</v>
      </c>
      <c r="N258" s="62">
        <v>0</v>
      </c>
      <c r="O258" s="416">
        <f>SUM(H258:N258)</f>
        <v>0</v>
      </c>
      <c r="P258" s="218">
        <v>0</v>
      </c>
      <c r="Q258" s="373">
        <v>0</v>
      </c>
      <c r="R258" s="218">
        <v>0</v>
      </c>
      <c r="S258" s="417">
        <v>0</v>
      </c>
      <c r="V258" s="20" t="s">
        <v>362</v>
      </c>
      <c r="W258" s="148" t="s">
        <v>363</v>
      </c>
      <c r="X258" s="236">
        <f t="shared" si="109"/>
        <v>0</v>
      </c>
      <c r="Y258" s="236">
        <f t="shared" si="109"/>
        <v>0</v>
      </c>
      <c r="Z258" s="236">
        <f t="shared" si="109"/>
        <v>1</v>
      </c>
      <c r="AA258" s="236">
        <f t="shared" si="109"/>
        <v>1</v>
      </c>
      <c r="AB258" s="236">
        <f t="shared" si="109"/>
        <v>0</v>
      </c>
      <c r="AC258" s="236">
        <f t="shared" si="109"/>
        <v>0</v>
      </c>
      <c r="AD258" s="236">
        <f t="shared" si="109"/>
        <v>0</v>
      </c>
      <c r="AE258" s="236">
        <f t="shared" si="109"/>
        <v>0</v>
      </c>
      <c r="AF258" s="236">
        <f t="shared" si="109"/>
        <v>0</v>
      </c>
      <c r="AG258" s="236">
        <f t="shared" si="109"/>
        <v>0</v>
      </c>
      <c r="AH258" s="236">
        <f t="shared" si="109"/>
        <v>0</v>
      </c>
      <c r="AI258" s="236">
        <f t="shared" si="109"/>
        <v>0</v>
      </c>
      <c r="AJ258" s="236">
        <f t="shared" si="109"/>
        <v>0</v>
      </c>
      <c r="AK258" s="236">
        <f t="shared" si="109"/>
        <v>0</v>
      </c>
      <c r="AL258" s="236">
        <f t="shared" si="109"/>
        <v>0</v>
      </c>
      <c r="AM258" s="236">
        <f t="shared" si="109"/>
        <v>0</v>
      </c>
      <c r="AN258" s="237">
        <f t="shared" si="109"/>
        <v>0</v>
      </c>
    </row>
    <row r="259" spans="1:44" s="6" customFormat="1" ht="19" customHeight="1">
      <c r="A259" s="136" t="s">
        <v>364</v>
      </c>
      <c r="B259" s="137" t="s">
        <v>365</v>
      </c>
      <c r="C259" s="68">
        <v>137</v>
      </c>
      <c r="D259" s="45">
        <v>132</v>
      </c>
      <c r="E259" s="68">
        <v>14</v>
      </c>
      <c r="F259" s="45">
        <v>11</v>
      </c>
      <c r="G259" s="63">
        <v>1</v>
      </c>
      <c r="H259" s="61">
        <v>2968</v>
      </c>
      <c r="I259" s="64">
        <v>661</v>
      </c>
      <c r="J259" s="62">
        <v>2435</v>
      </c>
      <c r="K259" s="64">
        <v>1373</v>
      </c>
      <c r="L259" s="62">
        <v>31</v>
      </c>
      <c r="M259" s="64">
        <v>0</v>
      </c>
      <c r="N259" s="62">
        <v>733</v>
      </c>
      <c r="O259" s="416">
        <f>SUM(H259:N259)</f>
        <v>8201</v>
      </c>
      <c r="P259" s="218">
        <v>1</v>
      </c>
      <c r="Q259" s="65">
        <v>54</v>
      </c>
      <c r="R259" s="61">
        <v>31</v>
      </c>
      <c r="S259" s="69">
        <v>79</v>
      </c>
      <c r="V259" s="20" t="s">
        <v>364</v>
      </c>
      <c r="W259" s="148" t="s">
        <v>365</v>
      </c>
      <c r="X259" s="236">
        <f t="shared" si="109"/>
        <v>137</v>
      </c>
      <c r="Y259" s="236">
        <f t="shared" si="109"/>
        <v>132</v>
      </c>
      <c r="Z259" s="236">
        <f t="shared" si="109"/>
        <v>14</v>
      </c>
      <c r="AA259" s="236">
        <f t="shared" si="109"/>
        <v>11</v>
      </c>
      <c r="AB259" s="236">
        <f t="shared" si="109"/>
        <v>1</v>
      </c>
      <c r="AC259" s="236">
        <f t="shared" si="109"/>
        <v>2968</v>
      </c>
      <c r="AD259" s="236">
        <f t="shared" si="109"/>
        <v>661</v>
      </c>
      <c r="AE259" s="236">
        <f t="shared" si="109"/>
        <v>2435</v>
      </c>
      <c r="AF259" s="236">
        <f t="shared" si="109"/>
        <v>1373</v>
      </c>
      <c r="AG259" s="236">
        <f t="shared" si="109"/>
        <v>31</v>
      </c>
      <c r="AH259" s="236">
        <f t="shared" si="109"/>
        <v>0</v>
      </c>
      <c r="AI259" s="236">
        <f t="shared" si="109"/>
        <v>733</v>
      </c>
      <c r="AJ259" s="236">
        <f t="shared" si="109"/>
        <v>8201</v>
      </c>
      <c r="AK259" s="236">
        <f t="shared" si="109"/>
        <v>1</v>
      </c>
      <c r="AL259" s="236">
        <f t="shared" si="109"/>
        <v>54</v>
      </c>
      <c r="AM259" s="236">
        <f t="shared" si="109"/>
        <v>31</v>
      </c>
      <c r="AN259" s="237">
        <f t="shared" si="109"/>
        <v>79</v>
      </c>
    </row>
    <row r="260" spans="1:44" s="6" customFormat="1" ht="19" customHeight="1">
      <c r="A260" s="161" t="s">
        <v>447</v>
      </c>
      <c r="B260" s="162" t="s">
        <v>366</v>
      </c>
      <c r="C260" s="461">
        <f t="shared" ref="C260:S260" si="110">SUM(C261:C262)</f>
        <v>137</v>
      </c>
      <c r="D260" s="246">
        <f t="shared" si="110"/>
        <v>131</v>
      </c>
      <c r="E260" s="461">
        <f t="shared" si="110"/>
        <v>12</v>
      </c>
      <c r="F260" s="246">
        <f t="shared" si="110"/>
        <v>12</v>
      </c>
      <c r="G260" s="462">
        <f t="shared" si="110"/>
        <v>0</v>
      </c>
      <c r="H260" s="462">
        <f t="shared" si="110"/>
        <v>7082</v>
      </c>
      <c r="I260" s="463">
        <f t="shared" si="110"/>
        <v>3</v>
      </c>
      <c r="J260" s="185">
        <f t="shared" si="110"/>
        <v>2</v>
      </c>
      <c r="K260" s="463">
        <f t="shared" si="110"/>
        <v>241</v>
      </c>
      <c r="L260" s="185">
        <f t="shared" si="110"/>
        <v>0</v>
      </c>
      <c r="M260" s="463">
        <f t="shared" si="110"/>
        <v>0</v>
      </c>
      <c r="N260" s="185">
        <f t="shared" si="110"/>
        <v>317</v>
      </c>
      <c r="O260" s="465">
        <f t="shared" si="110"/>
        <v>7645</v>
      </c>
      <c r="P260" s="184">
        <f t="shared" si="110"/>
        <v>0</v>
      </c>
      <c r="Q260" s="333">
        <f t="shared" si="110"/>
        <v>0</v>
      </c>
      <c r="R260" s="184">
        <f t="shared" si="110"/>
        <v>124</v>
      </c>
      <c r="S260" s="334">
        <f t="shared" si="110"/>
        <v>156</v>
      </c>
      <c r="U260" s="3"/>
      <c r="V260" s="188" t="s">
        <v>447</v>
      </c>
      <c r="W260" s="21" t="s">
        <v>366</v>
      </c>
      <c r="X260" s="236">
        <f t="shared" si="109"/>
        <v>137</v>
      </c>
      <c r="Y260" s="236">
        <f t="shared" si="109"/>
        <v>131</v>
      </c>
      <c r="Z260" s="236">
        <f t="shared" si="109"/>
        <v>12</v>
      </c>
      <c r="AA260" s="236">
        <f t="shared" si="109"/>
        <v>12</v>
      </c>
      <c r="AB260" s="236">
        <f t="shared" si="109"/>
        <v>0</v>
      </c>
      <c r="AC260" s="236">
        <f t="shared" si="109"/>
        <v>7082</v>
      </c>
      <c r="AD260" s="236">
        <f t="shared" si="109"/>
        <v>3</v>
      </c>
      <c r="AE260" s="236">
        <f t="shared" si="109"/>
        <v>2</v>
      </c>
      <c r="AF260" s="236">
        <f t="shared" si="109"/>
        <v>241</v>
      </c>
      <c r="AG260" s="236">
        <f t="shared" si="109"/>
        <v>0</v>
      </c>
      <c r="AH260" s="236">
        <f t="shared" si="109"/>
        <v>0</v>
      </c>
      <c r="AI260" s="236">
        <f t="shared" si="109"/>
        <v>317</v>
      </c>
      <c r="AJ260" s="236">
        <f t="shared" si="109"/>
        <v>7645</v>
      </c>
      <c r="AK260" s="236">
        <f t="shared" si="109"/>
        <v>0</v>
      </c>
      <c r="AL260" s="236">
        <f t="shared" si="109"/>
        <v>0</v>
      </c>
      <c r="AM260" s="236">
        <f t="shared" si="109"/>
        <v>124</v>
      </c>
      <c r="AN260" s="237">
        <f t="shared" si="109"/>
        <v>156</v>
      </c>
      <c r="AP260" s="3"/>
      <c r="AQ260" s="3"/>
      <c r="AR260" s="3"/>
    </row>
    <row r="261" spans="1:44" s="3" customFormat="1" ht="18" customHeight="1">
      <c r="A261" s="128" t="s">
        <v>448</v>
      </c>
      <c r="B261" s="163" t="s">
        <v>107</v>
      </c>
      <c r="C261" s="52">
        <v>116</v>
      </c>
      <c r="D261" s="48">
        <v>111</v>
      </c>
      <c r="E261" s="52">
        <v>12</v>
      </c>
      <c r="F261" s="48">
        <v>12</v>
      </c>
      <c r="G261" s="53">
        <v>0</v>
      </c>
      <c r="H261" s="49">
        <v>6720</v>
      </c>
      <c r="I261" s="54">
        <v>3</v>
      </c>
      <c r="J261" s="51">
        <v>2</v>
      </c>
      <c r="K261" s="54">
        <v>241</v>
      </c>
      <c r="L261" s="51">
        <v>0</v>
      </c>
      <c r="M261" s="54">
        <v>0</v>
      </c>
      <c r="N261" s="51">
        <v>317</v>
      </c>
      <c r="O261" s="297">
        <f t="shared" ref="O261:O262" si="111">SUM(H261:N261)</f>
        <v>7283</v>
      </c>
      <c r="P261" s="175">
        <v>0</v>
      </c>
      <c r="Q261" s="271">
        <v>0</v>
      </c>
      <c r="R261" s="49">
        <v>124</v>
      </c>
      <c r="S261" s="77">
        <v>156</v>
      </c>
      <c r="V261" s="118" t="s">
        <v>448</v>
      </c>
      <c r="W261" s="23" t="s">
        <v>107</v>
      </c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167"/>
    </row>
    <row r="262" spans="1:44" s="3" customFormat="1" ht="18" customHeight="1">
      <c r="A262" s="135" t="s">
        <v>449</v>
      </c>
      <c r="B262" s="121" t="s">
        <v>367</v>
      </c>
      <c r="C262" s="52">
        <v>21</v>
      </c>
      <c r="D262" s="48">
        <v>20</v>
      </c>
      <c r="E262" s="52">
        <v>0</v>
      </c>
      <c r="F262" s="48">
        <v>0</v>
      </c>
      <c r="G262" s="53">
        <v>0</v>
      </c>
      <c r="H262" s="49">
        <v>362</v>
      </c>
      <c r="I262" s="54">
        <v>0</v>
      </c>
      <c r="J262" s="51">
        <v>0</v>
      </c>
      <c r="K262" s="54">
        <v>0</v>
      </c>
      <c r="L262" s="51">
        <v>0</v>
      </c>
      <c r="M262" s="54">
        <v>0</v>
      </c>
      <c r="N262" s="51">
        <v>0</v>
      </c>
      <c r="O262" s="297">
        <f t="shared" si="111"/>
        <v>362</v>
      </c>
      <c r="P262" s="175">
        <v>0</v>
      </c>
      <c r="Q262" s="271">
        <v>0</v>
      </c>
      <c r="R262" s="175">
        <v>0</v>
      </c>
      <c r="S262" s="272">
        <v>0</v>
      </c>
      <c r="U262" s="6"/>
      <c r="V262" s="139" t="s">
        <v>449</v>
      </c>
      <c r="W262" s="18" t="s">
        <v>367</v>
      </c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167"/>
      <c r="AP262" s="6"/>
      <c r="AQ262" s="6"/>
      <c r="AR262" s="6"/>
    </row>
    <row r="263" spans="1:44" s="6" customFormat="1" ht="19" customHeight="1">
      <c r="A263" s="136" t="s">
        <v>368</v>
      </c>
      <c r="B263" s="130" t="s">
        <v>369</v>
      </c>
      <c r="C263" s="516">
        <v>140</v>
      </c>
      <c r="D263" s="517">
        <v>134</v>
      </c>
      <c r="E263" s="516">
        <v>9</v>
      </c>
      <c r="F263" s="517">
        <v>9</v>
      </c>
      <c r="G263" s="518">
        <v>0</v>
      </c>
      <c r="H263" s="261">
        <v>4183</v>
      </c>
      <c r="I263" s="519">
        <v>0</v>
      </c>
      <c r="J263" s="62">
        <v>36</v>
      </c>
      <c r="K263" s="519">
        <v>2187</v>
      </c>
      <c r="L263" s="62">
        <v>0</v>
      </c>
      <c r="M263" s="519">
        <v>0</v>
      </c>
      <c r="N263" s="62">
        <v>0</v>
      </c>
      <c r="O263" s="416">
        <f t="shared" ref="O263:O267" si="112">SUM(H263:N263)</f>
        <v>6406</v>
      </c>
      <c r="P263" s="218">
        <v>0</v>
      </c>
      <c r="Q263" s="373">
        <v>0</v>
      </c>
      <c r="R263" s="218">
        <v>0</v>
      </c>
      <c r="S263" s="417">
        <v>0</v>
      </c>
      <c r="V263" s="20" t="s">
        <v>368</v>
      </c>
      <c r="W263" s="148" t="s">
        <v>369</v>
      </c>
      <c r="X263" s="236">
        <f t="shared" ref="X263:AM263" si="113">C263</f>
        <v>140</v>
      </c>
      <c r="Y263" s="236">
        <f t="shared" si="113"/>
        <v>134</v>
      </c>
      <c r="Z263" s="236">
        <f t="shared" si="113"/>
        <v>9</v>
      </c>
      <c r="AA263" s="236">
        <f t="shared" si="113"/>
        <v>9</v>
      </c>
      <c r="AB263" s="236">
        <f t="shared" si="113"/>
        <v>0</v>
      </c>
      <c r="AC263" s="236">
        <f t="shared" si="113"/>
        <v>4183</v>
      </c>
      <c r="AD263" s="236">
        <f t="shared" si="113"/>
        <v>0</v>
      </c>
      <c r="AE263" s="236">
        <f t="shared" si="113"/>
        <v>36</v>
      </c>
      <c r="AF263" s="236">
        <f t="shared" si="113"/>
        <v>2187</v>
      </c>
      <c r="AG263" s="236">
        <f t="shared" si="113"/>
        <v>0</v>
      </c>
      <c r="AH263" s="236">
        <f t="shared" si="113"/>
        <v>0</v>
      </c>
      <c r="AI263" s="236">
        <f t="shared" si="113"/>
        <v>0</v>
      </c>
      <c r="AJ263" s="236">
        <f t="shared" si="113"/>
        <v>6406</v>
      </c>
      <c r="AK263" s="236">
        <f t="shared" si="113"/>
        <v>0</v>
      </c>
      <c r="AL263" s="236">
        <f t="shared" si="113"/>
        <v>0</v>
      </c>
      <c r="AM263" s="236">
        <f t="shared" si="113"/>
        <v>0</v>
      </c>
      <c r="AN263" s="237">
        <f t="shared" ref="X263:AN267" si="114">S263</f>
        <v>0</v>
      </c>
    </row>
    <row r="264" spans="1:44" s="6" customFormat="1" ht="19" customHeight="1">
      <c r="A264" s="140" t="s">
        <v>450</v>
      </c>
      <c r="B264" s="141" t="s">
        <v>520</v>
      </c>
      <c r="C264" s="525">
        <v>30</v>
      </c>
      <c r="D264" s="533">
        <v>30</v>
      </c>
      <c r="E264" s="525">
        <v>4</v>
      </c>
      <c r="F264" s="533">
        <v>4</v>
      </c>
      <c r="G264" s="526">
        <v>0</v>
      </c>
      <c r="H264" s="263">
        <v>2833</v>
      </c>
      <c r="I264" s="534">
        <v>0</v>
      </c>
      <c r="J264" s="219">
        <v>102</v>
      </c>
      <c r="K264" s="534">
        <v>229</v>
      </c>
      <c r="L264" s="219">
        <v>0</v>
      </c>
      <c r="M264" s="534">
        <v>0</v>
      </c>
      <c r="N264" s="219">
        <v>354</v>
      </c>
      <c r="O264" s="535">
        <f t="shared" si="112"/>
        <v>3518</v>
      </c>
      <c r="P264" s="220">
        <v>0</v>
      </c>
      <c r="Q264" s="529">
        <v>0</v>
      </c>
      <c r="R264" s="220">
        <v>7</v>
      </c>
      <c r="S264" s="530">
        <v>7</v>
      </c>
      <c r="V264" s="20" t="s">
        <v>450</v>
      </c>
      <c r="W264" s="148" t="s">
        <v>370</v>
      </c>
      <c r="X264" s="236">
        <f t="shared" si="114"/>
        <v>30</v>
      </c>
      <c r="Y264" s="236">
        <f t="shared" si="114"/>
        <v>30</v>
      </c>
      <c r="Z264" s="236">
        <f t="shared" si="114"/>
        <v>4</v>
      </c>
      <c r="AA264" s="236">
        <f t="shared" si="114"/>
        <v>4</v>
      </c>
      <c r="AB264" s="236">
        <f t="shared" si="114"/>
        <v>0</v>
      </c>
      <c r="AC264" s="236">
        <f t="shared" si="114"/>
        <v>2833</v>
      </c>
      <c r="AD264" s="236">
        <f t="shared" si="114"/>
        <v>0</v>
      </c>
      <c r="AE264" s="236">
        <f t="shared" si="114"/>
        <v>102</v>
      </c>
      <c r="AF264" s="236">
        <f t="shared" si="114"/>
        <v>229</v>
      </c>
      <c r="AG264" s="236">
        <f t="shared" si="114"/>
        <v>0</v>
      </c>
      <c r="AH264" s="236">
        <f t="shared" si="114"/>
        <v>0</v>
      </c>
      <c r="AI264" s="236">
        <f t="shared" si="114"/>
        <v>354</v>
      </c>
      <c r="AJ264" s="236">
        <f t="shared" si="114"/>
        <v>3518</v>
      </c>
      <c r="AK264" s="236">
        <f t="shared" si="114"/>
        <v>0</v>
      </c>
      <c r="AL264" s="236">
        <f t="shared" si="114"/>
        <v>0</v>
      </c>
      <c r="AM264" s="236">
        <f t="shared" si="114"/>
        <v>7</v>
      </c>
      <c r="AN264" s="237">
        <f t="shared" si="114"/>
        <v>7</v>
      </c>
    </row>
    <row r="265" spans="1:44" s="6" customFormat="1" ht="19" customHeight="1">
      <c r="A265" s="133" t="s">
        <v>371</v>
      </c>
      <c r="B265" s="41" t="s">
        <v>372</v>
      </c>
      <c r="C265" s="516">
        <v>48</v>
      </c>
      <c r="D265" s="536">
        <v>48</v>
      </c>
      <c r="E265" s="516">
        <v>8</v>
      </c>
      <c r="F265" s="536">
        <v>8</v>
      </c>
      <c r="G265" s="518">
        <v>0</v>
      </c>
      <c r="H265" s="61">
        <v>2481</v>
      </c>
      <c r="I265" s="64">
        <v>419</v>
      </c>
      <c r="J265" s="62">
        <v>2</v>
      </c>
      <c r="K265" s="64">
        <v>909</v>
      </c>
      <c r="L265" s="62">
        <v>0</v>
      </c>
      <c r="M265" s="519">
        <v>0</v>
      </c>
      <c r="N265" s="62">
        <v>0</v>
      </c>
      <c r="O265" s="416">
        <f t="shared" si="112"/>
        <v>3811</v>
      </c>
      <c r="P265" s="537">
        <v>0</v>
      </c>
      <c r="Q265" s="538">
        <v>0</v>
      </c>
      <c r="R265" s="537">
        <v>0</v>
      </c>
      <c r="S265" s="539">
        <v>0</v>
      </c>
      <c r="V265" s="20" t="s">
        <v>371</v>
      </c>
      <c r="W265" s="148" t="s">
        <v>372</v>
      </c>
      <c r="X265" s="236">
        <f t="shared" si="114"/>
        <v>48</v>
      </c>
      <c r="Y265" s="236">
        <f t="shared" si="114"/>
        <v>48</v>
      </c>
      <c r="Z265" s="236">
        <f t="shared" si="114"/>
        <v>8</v>
      </c>
      <c r="AA265" s="236">
        <f t="shared" si="114"/>
        <v>8</v>
      </c>
      <c r="AB265" s="236">
        <f t="shared" si="114"/>
        <v>0</v>
      </c>
      <c r="AC265" s="236">
        <f t="shared" si="114"/>
        <v>2481</v>
      </c>
      <c r="AD265" s="236">
        <f t="shared" si="114"/>
        <v>419</v>
      </c>
      <c r="AE265" s="236">
        <f t="shared" si="114"/>
        <v>2</v>
      </c>
      <c r="AF265" s="236">
        <f t="shared" si="114"/>
        <v>909</v>
      </c>
      <c r="AG265" s="236">
        <f t="shared" si="114"/>
        <v>0</v>
      </c>
      <c r="AH265" s="236">
        <f t="shared" si="114"/>
        <v>0</v>
      </c>
      <c r="AI265" s="236">
        <f t="shared" si="114"/>
        <v>0</v>
      </c>
      <c r="AJ265" s="236">
        <f t="shared" si="114"/>
        <v>3811</v>
      </c>
      <c r="AK265" s="236">
        <f t="shared" si="114"/>
        <v>0</v>
      </c>
      <c r="AL265" s="236">
        <f t="shared" si="114"/>
        <v>0</v>
      </c>
      <c r="AM265" s="236">
        <f t="shared" si="114"/>
        <v>0</v>
      </c>
      <c r="AN265" s="237">
        <f t="shared" si="114"/>
        <v>0</v>
      </c>
    </row>
    <row r="266" spans="1:44" s="6" customFormat="1" ht="19" customHeight="1">
      <c r="A266" s="164" t="s">
        <v>373</v>
      </c>
      <c r="B266" s="165" t="s">
        <v>374</v>
      </c>
      <c r="C266" s="68">
        <v>131</v>
      </c>
      <c r="D266" s="45">
        <v>128</v>
      </c>
      <c r="E266" s="68">
        <v>10</v>
      </c>
      <c r="F266" s="45">
        <v>10</v>
      </c>
      <c r="G266" s="63">
        <v>70</v>
      </c>
      <c r="H266" s="61">
        <v>2087</v>
      </c>
      <c r="I266" s="64">
        <v>0</v>
      </c>
      <c r="J266" s="62">
        <v>1059</v>
      </c>
      <c r="K266" s="64">
        <v>1912</v>
      </c>
      <c r="L266" s="62">
        <v>0</v>
      </c>
      <c r="M266" s="474">
        <v>0</v>
      </c>
      <c r="N266" s="62">
        <v>0</v>
      </c>
      <c r="O266" s="416">
        <f t="shared" si="112"/>
        <v>5058</v>
      </c>
      <c r="P266" s="61">
        <v>7</v>
      </c>
      <c r="Q266" s="65">
        <v>7</v>
      </c>
      <c r="R266" s="61">
        <v>123</v>
      </c>
      <c r="S266" s="69">
        <v>123</v>
      </c>
      <c r="V266" s="27" t="s">
        <v>373</v>
      </c>
      <c r="W266" s="209" t="s">
        <v>374</v>
      </c>
      <c r="X266" s="236">
        <f t="shared" si="114"/>
        <v>131</v>
      </c>
      <c r="Y266" s="236">
        <f t="shared" si="114"/>
        <v>128</v>
      </c>
      <c r="Z266" s="236">
        <f t="shared" si="114"/>
        <v>10</v>
      </c>
      <c r="AA266" s="236">
        <f t="shared" si="114"/>
        <v>10</v>
      </c>
      <c r="AB266" s="236">
        <f t="shared" si="114"/>
        <v>70</v>
      </c>
      <c r="AC266" s="236">
        <f t="shared" si="114"/>
        <v>2087</v>
      </c>
      <c r="AD266" s="236">
        <f t="shared" si="114"/>
        <v>0</v>
      </c>
      <c r="AE266" s="236">
        <f t="shared" si="114"/>
        <v>1059</v>
      </c>
      <c r="AF266" s="236">
        <f t="shared" si="114"/>
        <v>1912</v>
      </c>
      <c r="AG266" s="236">
        <f t="shared" si="114"/>
        <v>0</v>
      </c>
      <c r="AH266" s="236">
        <f t="shared" si="114"/>
        <v>0</v>
      </c>
      <c r="AI266" s="236">
        <f t="shared" si="114"/>
        <v>0</v>
      </c>
      <c r="AJ266" s="236">
        <f t="shared" si="114"/>
        <v>5058</v>
      </c>
      <c r="AK266" s="236">
        <f t="shared" si="114"/>
        <v>7</v>
      </c>
      <c r="AL266" s="236">
        <f t="shared" si="114"/>
        <v>7</v>
      </c>
      <c r="AM266" s="236">
        <f t="shared" si="114"/>
        <v>123</v>
      </c>
      <c r="AN266" s="237">
        <f t="shared" si="114"/>
        <v>123</v>
      </c>
    </row>
    <row r="267" spans="1:44" s="6" customFormat="1" ht="19" customHeight="1" thickBot="1">
      <c r="A267" s="164" t="s">
        <v>410</v>
      </c>
      <c r="B267" s="165" t="s">
        <v>375</v>
      </c>
      <c r="C267" s="89">
        <v>82</v>
      </c>
      <c r="D267" s="88">
        <v>57</v>
      </c>
      <c r="E267" s="89">
        <v>9</v>
      </c>
      <c r="F267" s="88">
        <v>9</v>
      </c>
      <c r="G267" s="90">
        <v>0</v>
      </c>
      <c r="H267" s="86">
        <v>2852</v>
      </c>
      <c r="I267" s="91">
        <v>256</v>
      </c>
      <c r="J267" s="87">
        <v>162</v>
      </c>
      <c r="K267" s="91">
        <v>640</v>
      </c>
      <c r="L267" s="87">
        <v>0</v>
      </c>
      <c r="M267" s="91">
        <v>0</v>
      </c>
      <c r="N267" s="87">
        <v>122</v>
      </c>
      <c r="O267" s="540">
        <f t="shared" si="112"/>
        <v>4032</v>
      </c>
      <c r="P267" s="86">
        <v>40</v>
      </c>
      <c r="Q267" s="92">
        <v>70</v>
      </c>
      <c r="R267" s="86">
        <v>16</v>
      </c>
      <c r="S267" s="93">
        <v>18</v>
      </c>
      <c r="V267" s="27" t="s">
        <v>410</v>
      </c>
      <c r="W267" s="209" t="s">
        <v>375</v>
      </c>
      <c r="X267" s="236">
        <f t="shared" si="114"/>
        <v>82</v>
      </c>
      <c r="Y267" s="236">
        <f t="shared" si="114"/>
        <v>57</v>
      </c>
      <c r="Z267" s="236">
        <f t="shared" si="114"/>
        <v>9</v>
      </c>
      <c r="AA267" s="236">
        <f t="shared" si="114"/>
        <v>9</v>
      </c>
      <c r="AB267" s="236">
        <f t="shared" si="114"/>
        <v>0</v>
      </c>
      <c r="AC267" s="236">
        <f t="shared" si="114"/>
        <v>2852</v>
      </c>
      <c r="AD267" s="236">
        <f t="shared" si="114"/>
        <v>256</v>
      </c>
      <c r="AE267" s="236">
        <f t="shared" si="114"/>
        <v>162</v>
      </c>
      <c r="AF267" s="236">
        <f t="shared" si="114"/>
        <v>640</v>
      </c>
      <c r="AG267" s="236">
        <f t="shared" si="114"/>
        <v>0</v>
      </c>
      <c r="AH267" s="236">
        <f t="shared" si="114"/>
        <v>0</v>
      </c>
      <c r="AI267" s="236">
        <f t="shared" si="114"/>
        <v>122</v>
      </c>
      <c r="AJ267" s="236">
        <f t="shared" si="114"/>
        <v>4032</v>
      </c>
      <c r="AK267" s="236">
        <f t="shared" si="114"/>
        <v>40</v>
      </c>
      <c r="AL267" s="236">
        <f t="shared" si="114"/>
        <v>70</v>
      </c>
      <c r="AM267" s="236">
        <f t="shared" si="114"/>
        <v>16</v>
      </c>
      <c r="AN267" s="237">
        <f t="shared" si="114"/>
        <v>18</v>
      </c>
    </row>
    <row r="268" spans="1:44" s="176" customFormat="1" ht="19" customHeight="1" thickBot="1">
      <c r="A268" s="547" t="s">
        <v>376</v>
      </c>
      <c r="B268" s="548"/>
      <c r="C268" s="541">
        <f t="shared" ref="C268:S268" si="115">X268</f>
        <v>1589</v>
      </c>
      <c r="D268" s="226">
        <f t="shared" si="115"/>
        <v>1436</v>
      </c>
      <c r="E268" s="541">
        <f t="shared" si="115"/>
        <v>171</v>
      </c>
      <c r="F268" s="226">
        <f t="shared" si="115"/>
        <v>161</v>
      </c>
      <c r="G268" s="224">
        <f t="shared" si="115"/>
        <v>196</v>
      </c>
      <c r="H268" s="224">
        <f t="shared" si="115"/>
        <v>60196</v>
      </c>
      <c r="I268" s="542">
        <f t="shared" si="115"/>
        <v>2744</v>
      </c>
      <c r="J268" s="225">
        <f t="shared" si="115"/>
        <v>8875</v>
      </c>
      <c r="K268" s="542">
        <f t="shared" si="115"/>
        <v>17862</v>
      </c>
      <c r="L268" s="225">
        <f t="shared" si="115"/>
        <v>31</v>
      </c>
      <c r="M268" s="542">
        <f t="shared" si="115"/>
        <v>0</v>
      </c>
      <c r="N268" s="225">
        <f t="shared" si="115"/>
        <v>2006</v>
      </c>
      <c r="O268" s="543">
        <f t="shared" si="115"/>
        <v>91714</v>
      </c>
      <c r="P268" s="224">
        <f t="shared" si="115"/>
        <v>179</v>
      </c>
      <c r="Q268" s="543">
        <f t="shared" si="115"/>
        <v>279</v>
      </c>
      <c r="R268" s="224">
        <f t="shared" si="115"/>
        <v>1239</v>
      </c>
      <c r="S268" s="544">
        <f t="shared" si="115"/>
        <v>1450</v>
      </c>
      <c r="V268" s="547" t="s">
        <v>376</v>
      </c>
      <c r="W268" s="548"/>
      <c r="X268" s="43">
        <f t="shared" ref="X268:AN268" si="116">SUM(X226:X267)</f>
        <v>1589</v>
      </c>
      <c r="Y268" s="43">
        <f t="shared" si="116"/>
        <v>1436</v>
      </c>
      <c r="Z268" s="43">
        <f t="shared" si="116"/>
        <v>171</v>
      </c>
      <c r="AA268" s="43">
        <f t="shared" si="116"/>
        <v>161</v>
      </c>
      <c r="AB268" s="43">
        <f t="shared" si="116"/>
        <v>196</v>
      </c>
      <c r="AC268" s="43">
        <f t="shared" si="116"/>
        <v>60196</v>
      </c>
      <c r="AD268" s="43">
        <f t="shared" si="116"/>
        <v>2744</v>
      </c>
      <c r="AE268" s="43">
        <f t="shared" si="116"/>
        <v>8875</v>
      </c>
      <c r="AF268" s="43">
        <f t="shared" si="116"/>
        <v>17862</v>
      </c>
      <c r="AG268" s="43">
        <f t="shared" si="116"/>
        <v>31</v>
      </c>
      <c r="AH268" s="43">
        <f t="shared" si="116"/>
        <v>0</v>
      </c>
      <c r="AI268" s="43">
        <f t="shared" si="116"/>
        <v>2006</v>
      </c>
      <c r="AJ268" s="43">
        <f t="shared" si="116"/>
        <v>91714</v>
      </c>
      <c r="AK268" s="43">
        <f t="shared" si="116"/>
        <v>179</v>
      </c>
      <c r="AL268" s="43">
        <f t="shared" si="116"/>
        <v>279</v>
      </c>
      <c r="AM268" s="43">
        <f t="shared" si="116"/>
        <v>1239</v>
      </c>
      <c r="AN268" s="260">
        <f t="shared" si="116"/>
        <v>1450</v>
      </c>
    </row>
    <row r="269" spans="1:44" s="176" customFormat="1" ht="19" customHeight="1" thickBot="1">
      <c r="A269" s="547" t="s">
        <v>0</v>
      </c>
      <c r="B269" s="548"/>
      <c r="C269" s="541">
        <f t="shared" ref="C269:S269" si="117">C7+C16+C225+C268</f>
        <v>18931</v>
      </c>
      <c r="D269" s="226">
        <f t="shared" si="117"/>
        <v>13869</v>
      </c>
      <c r="E269" s="541">
        <f t="shared" si="117"/>
        <v>2248</v>
      </c>
      <c r="F269" s="226">
        <f t="shared" si="117"/>
        <v>1791</v>
      </c>
      <c r="G269" s="224">
        <f t="shared" si="117"/>
        <v>15921</v>
      </c>
      <c r="H269" s="224">
        <f t="shared" si="117"/>
        <v>543122</v>
      </c>
      <c r="I269" s="542">
        <f t="shared" si="117"/>
        <v>14369</v>
      </c>
      <c r="J269" s="225">
        <f t="shared" si="117"/>
        <v>44923</v>
      </c>
      <c r="K269" s="542">
        <f t="shared" si="117"/>
        <v>129279</v>
      </c>
      <c r="L269" s="225">
        <f t="shared" si="117"/>
        <v>5943</v>
      </c>
      <c r="M269" s="542">
        <f t="shared" si="117"/>
        <v>22960</v>
      </c>
      <c r="N269" s="225">
        <f t="shared" si="117"/>
        <v>23555</v>
      </c>
      <c r="O269" s="543">
        <f t="shared" si="117"/>
        <v>784151</v>
      </c>
      <c r="P269" s="224">
        <f t="shared" si="117"/>
        <v>20235</v>
      </c>
      <c r="Q269" s="543">
        <f t="shared" si="117"/>
        <v>50553</v>
      </c>
      <c r="R269" s="224">
        <f t="shared" si="117"/>
        <v>12712</v>
      </c>
      <c r="S269" s="544">
        <f t="shared" si="117"/>
        <v>31804</v>
      </c>
      <c r="U269" s="1"/>
      <c r="V269" s="549" t="s">
        <v>0</v>
      </c>
      <c r="W269" s="550"/>
      <c r="X269" s="317"/>
      <c r="Y269" s="317"/>
      <c r="Z269" s="317"/>
      <c r="AA269" s="317"/>
      <c r="AB269" s="317"/>
      <c r="AC269" s="317"/>
      <c r="AD269" s="317"/>
      <c r="AE269" s="317"/>
      <c r="AF269" s="317"/>
      <c r="AG269" s="317"/>
      <c r="AH269" s="317"/>
      <c r="AI269" s="317"/>
      <c r="AJ269" s="317"/>
      <c r="AK269" s="317"/>
      <c r="AL269" s="317"/>
      <c r="AM269" s="317"/>
      <c r="AN269" s="318"/>
      <c r="AP269" s="1"/>
      <c r="AQ269" s="1"/>
      <c r="AR269" s="1"/>
    </row>
  </sheetData>
  <sheetProtection algorithmName="SHA-512" hashValue="wyAgByMSqnFpoGzrG7rUIRV6r1e3bpQ7hoxVzd52yRWWOphrvrelmHxUCcP9nsmKTe4uSMJOeyEN/YfJRIUGgQ==" saltValue="e4X+uZzMIvFX/k3bBSskiw==" spinCount="100000" sheet="1" objects="1" scenarios="1" formatCells="0"/>
  <mergeCells count="53">
    <mergeCell ref="C1:S1"/>
    <mergeCell ref="A2:A4"/>
    <mergeCell ref="B2:B4"/>
    <mergeCell ref="C2:D3"/>
    <mergeCell ref="E2:F3"/>
    <mergeCell ref="G2:G4"/>
    <mergeCell ref="H2:O2"/>
    <mergeCell ref="P2:S2"/>
    <mergeCell ref="R3:S3"/>
    <mergeCell ref="AC2:AJ2"/>
    <mergeCell ref="AC3:AC4"/>
    <mergeCell ref="AD3:AD4"/>
    <mergeCell ref="AE3:AE4"/>
    <mergeCell ref="AF3:AF4"/>
    <mergeCell ref="AG3:AG4"/>
    <mergeCell ref="AH3:AH4"/>
    <mergeCell ref="AI3:AI4"/>
    <mergeCell ref="AJ3:AJ4"/>
    <mergeCell ref="AM3:AN3"/>
    <mergeCell ref="AK2:AN2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V2:V4"/>
    <mergeCell ref="W2:W4"/>
    <mergeCell ref="X2:Y3"/>
    <mergeCell ref="Z2:AA3"/>
    <mergeCell ref="AB2:AB4"/>
    <mergeCell ref="AK3:AL3"/>
    <mergeCell ref="H130:O130"/>
    <mergeCell ref="A7:B7"/>
    <mergeCell ref="V7:W7"/>
    <mergeCell ref="A16:B16"/>
    <mergeCell ref="V16:W16"/>
    <mergeCell ref="P92:Q92"/>
    <mergeCell ref="R92:S92"/>
    <mergeCell ref="P93:Q93"/>
    <mergeCell ref="R93:S93"/>
    <mergeCell ref="P94:Q94"/>
    <mergeCell ref="R94:S94"/>
    <mergeCell ref="H125:O127"/>
    <mergeCell ref="A225:B225"/>
    <mergeCell ref="V225:W225"/>
    <mergeCell ref="A268:B268"/>
    <mergeCell ref="V268:W268"/>
    <mergeCell ref="A269:B269"/>
    <mergeCell ref="V269:W269"/>
  </mergeCells>
  <phoneticPr fontId="1"/>
  <printOptions horizontalCentered="1"/>
  <pageMargins left="0.23622047244094491" right="0.23622047244094491" top="0.31496062992125984" bottom="0.31496062992125984" header="0.31496062992125984" footer="0.31496062992125984"/>
  <pageSetup paperSize="9" scale="58" firstPageNumber="37" fitToHeight="0" orientation="portrait" useFirstPageNumber="1" r:id="rId1"/>
  <headerFooter alignWithMargins="0">
    <oddFooter>&amp;C&amp;"ＭＳ Ｐ明朝,標準"-&amp;P -</oddFooter>
  </headerFooter>
  <rowBreaks count="3" manualBreakCount="3">
    <brk id="74" max="18" man="1"/>
    <brk id="145" max="18" man="1"/>
    <brk id="216" max="18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Ⅱ資料(２)</vt:lpstr>
      <vt:lpstr>Sheet1</vt:lpstr>
      <vt:lpstr>'Ⅱ資料(２)'!Print_Area</vt:lpstr>
      <vt:lpstr>'Ⅱ資料(２)'!Print_Titles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2025-08-11T04:42:26Z</cp:lastPrinted>
  <dcterms:created xsi:type="dcterms:W3CDTF">2020-04-17T08:08:10Z</dcterms:created>
  <dcterms:modified xsi:type="dcterms:W3CDTF">2025-08-11T04:42:28Z</dcterms:modified>
</cp:coreProperties>
</file>