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52005\Box\【02_課所共有】40_24_熊谷図書館\R07年度\Ⅱ　企画グループ\99_企画担当ファイル基準表外\99_02_埼玉の公立図書館\99_02_020_埼玉の公立図書館　統計編\10_印刷執行伺い\02_施行\Word・Excel\"/>
    </mc:Choice>
  </mc:AlternateContent>
  <xr:revisionPtr revIDLastSave="0" documentId="13_ncr:1_{53B8D4B6-56CA-474F-AFF2-A8FAB3EA2C98}" xr6:coauthVersionLast="47" xr6:coauthVersionMax="47" xr10:uidLastSave="{00000000-0000-0000-0000-000000000000}"/>
  <bookViews>
    <workbookView xWindow="28680" yWindow="-120" windowWidth="29040" windowHeight="15720" tabRatio="872" xr2:uid="{00000000-000D-0000-FFFF-FFFF00000000}"/>
  </bookViews>
  <sheets>
    <sheet name="Ⅴ経費(1)" sheetId="29" r:id="rId1"/>
    <sheet name="Sheet1" sheetId="22" r:id="rId2"/>
  </sheets>
  <definedNames>
    <definedName name="_xlnm._FilterDatabase" localSheetId="0" hidden="1">'Ⅴ経費(1)'!$A$4:$AK$82</definedName>
    <definedName name="_xlnm.Print_Area" localSheetId="0">'Ⅴ経費(1)'!$B$1:$M$82</definedName>
    <definedName name="_xlnm.Print_Titles" localSheetId="0">'Ⅴ経費(1)'!$1:$4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9" l="1"/>
  <c r="J17" i="29" l="1"/>
  <c r="I17" i="29"/>
  <c r="M81" i="29" l="1"/>
  <c r="L81" i="29"/>
  <c r="K81" i="29"/>
  <c r="J81" i="29"/>
  <c r="I81" i="29"/>
  <c r="H81" i="29"/>
  <c r="G81" i="29"/>
  <c r="F81" i="29"/>
  <c r="E80" i="29"/>
  <c r="D80" i="29" s="1"/>
  <c r="E79" i="29"/>
  <c r="D79" i="29"/>
  <c r="E78" i="29"/>
  <c r="D78" i="29"/>
  <c r="E77" i="29"/>
  <c r="D77" i="29" s="1"/>
  <c r="E76" i="29"/>
  <c r="D76" i="29"/>
  <c r="E75" i="29"/>
  <c r="D75" i="29" s="1"/>
  <c r="E74" i="29"/>
  <c r="D74" i="29" s="1"/>
  <c r="E73" i="29"/>
  <c r="D73" i="29" s="1"/>
  <c r="E72" i="29"/>
  <c r="D72" i="29" s="1"/>
  <c r="E71" i="29"/>
  <c r="D71" i="29" s="1"/>
  <c r="E70" i="29"/>
  <c r="D70" i="29" s="1"/>
  <c r="E69" i="29"/>
  <c r="D69" i="29" s="1"/>
  <c r="E68" i="29"/>
  <c r="D68" i="29" s="1"/>
  <c r="E67" i="29"/>
  <c r="D67" i="29" s="1"/>
  <c r="E66" i="29"/>
  <c r="D66" i="29"/>
  <c r="E65" i="29"/>
  <c r="D65" i="29" s="1"/>
  <c r="E64" i="29"/>
  <c r="D64" i="29"/>
  <c r="E63" i="29"/>
  <c r="D63" i="29" s="1"/>
  <c r="E62" i="29"/>
  <c r="D62" i="29" s="1"/>
  <c r="E61" i="29"/>
  <c r="D61" i="29" s="1"/>
  <c r="E60" i="29"/>
  <c r="D60" i="29" s="1"/>
  <c r="E59" i="29"/>
  <c r="D59" i="29"/>
  <c r="E58" i="29"/>
  <c r="D58" i="29" s="1"/>
  <c r="M57" i="29"/>
  <c r="L57" i="29"/>
  <c r="K57" i="29"/>
  <c r="J57" i="29"/>
  <c r="I57" i="29"/>
  <c r="H57" i="29"/>
  <c r="G57" i="29"/>
  <c r="F57" i="29"/>
  <c r="E56" i="29"/>
  <c r="D56" i="29"/>
  <c r="E55" i="29"/>
  <c r="D55" i="29" s="1"/>
  <c r="E54" i="29"/>
  <c r="D54" i="29" s="1"/>
  <c r="E53" i="29"/>
  <c r="D53" i="29" s="1"/>
  <c r="E52" i="29"/>
  <c r="D52" i="29"/>
  <c r="E51" i="29"/>
  <c r="D51" i="29" s="1"/>
  <c r="E50" i="29"/>
  <c r="D50" i="29"/>
  <c r="E49" i="29"/>
  <c r="D49" i="29" s="1"/>
  <c r="E48" i="29"/>
  <c r="D48" i="29"/>
  <c r="E47" i="29"/>
  <c r="D47" i="29" s="1"/>
  <c r="E46" i="29"/>
  <c r="D46" i="29"/>
  <c r="E45" i="29"/>
  <c r="D45" i="29" s="1"/>
  <c r="E44" i="29"/>
  <c r="D44" i="29"/>
  <c r="E43" i="29"/>
  <c r="D43" i="29" s="1"/>
  <c r="E42" i="29"/>
  <c r="D42" i="29"/>
  <c r="E41" i="29"/>
  <c r="D41" i="29" s="1"/>
  <c r="E40" i="29"/>
  <c r="D40" i="29" s="1"/>
  <c r="E39" i="29"/>
  <c r="D39" i="29"/>
  <c r="E38" i="29"/>
  <c r="D38" i="29" s="1"/>
  <c r="E37" i="29"/>
  <c r="D37" i="29" s="1"/>
  <c r="E36" i="29"/>
  <c r="D36" i="29" s="1"/>
  <c r="E35" i="29"/>
  <c r="D35" i="29" s="1"/>
  <c r="E34" i="29"/>
  <c r="D34" i="29"/>
  <c r="E33" i="29"/>
  <c r="D33" i="29" s="1"/>
  <c r="E32" i="29"/>
  <c r="D32" i="29" s="1"/>
  <c r="E31" i="29"/>
  <c r="D31" i="29"/>
  <c r="E30" i="29"/>
  <c r="D30" i="29" s="1"/>
  <c r="E29" i="29"/>
  <c r="D29" i="29" s="1"/>
  <c r="E28" i="29"/>
  <c r="D28" i="29"/>
  <c r="E27" i="29"/>
  <c r="D27" i="29" s="1"/>
  <c r="E26" i="29"/>
  <c r="D26" i="29"/>
  <c r="E25" i="29"/>
  <c r="D25" i="29" s="1"/>
  <c r="E24" i="29"/>
  <c r="D24" i="29" s="1"/>
  <c r="E23" i="29"/>
  <c r="D23" i="29"/>
  <c r="E22" i="29"/>
  <c r="D22" i="29"/>
  <c r="E21" i="29"/>
  <c r="D21" i="29" s="1"/>
  <c r="E20" i="29"/>
  <c r="D20" i="29" s="1"/>
  <c r="E19" i="29"/>
  <c r="D19" i="29" s="1"/>
  <c r="E18" i="29"/>
  <c r="D18" i="29" s="1"/>
  <c r="E17" i="29"/>
  <c r="L16" i="29"/>
  <c r="K16" i="29"/>
  <c r="J16" i="29"/>
  <c r="I16" i="29"/>
  <c r="H16" i="29"/>
  <c r="F16" i="29"/>
  <c r="E15" i="29"/>
  <c r="D15" i="29"/>
  <c r="E14" i="29"/>
  <c r="D14" i="29" s="1"/>
  <c r="E13" i="29"/>
  <c r="D13" i="29" s="1"/>
  <c r="E12" i="29"/>
  <c r="D12" i="29" s="1"/>
  <c r="E11" i="29"/>
  <c r="D11" i="29" s="1"/>
  <c r="E10" i="29"/>
  <c r="D10" i="29" s="1"/>
  <c r="E9" i="29"/>
  <c r="D9" i="29" s="1"/>
  <c r="E8" i="29"/>
  <c r="D8" i="29" s="1"/>
  <c r="M7" i="29"/>
  <c r="L7" i="29"/>
  <c r="K7" i="29"/>
  <c r="J7" i="29"/>
  <c r="I7" i="29"/>
  <c r="H7" i="29"/>
  <c r="G7" i="29"/>
  <c r="F7" i="29"/>
  <c r="E6" i="29"/>
  <c r="D6" i="29" s="1"/>
  <c r="E5" i="29"/>
  <c r="D5" i="29" s="1"/>
  <c r="D7" i="29" s="1"/>
  <c r="M82" i="29" l="1"/>
  <c r="E16" i="29"/>
  <c r="F82" i="29"/>
  <c r="K82" i="29"/>
  <c r="E57" i="29"/>
  <c r="G82" i="29"/>
  <c r="E81" i="29"/>
  <c r="I82" i="29"/>
  <c r="J82" i="29"/>
  <c r="H82" i="29"/>
  <c r="L82" i="29"/>
  <c r="D81" i="29"/>
  <c r="D16" i="29"/>
  <c r="D17" i="29"/>
  <c r="D57" i="29" s="1"/>
  <c r="E7" i="29"/>
  <c r="E82" i="29" l="1"/>
  <c r="D82" i="29"/>
</calcChain>
</file>

<file path=xl/sharedStrings.xml><?xml version="1.0" encoding="utf-8"?>
<sst xmlns="http://schemas.openxmlformats.org/spreadsheetml/2006/main" count="178" uniqueCount="170">
  <si>
    <t>合計</t>
    <rPh sb="0" eb="2">
      <t>ゴウケイ</t>
    </rPh>
    <phoneticPr fontId="3"/>
  </si>
  <si>
    <t>県立熊谷</t>
    <rPh sb="0" eb="2">
      <t>ケンリツ</t>
    </rPh>
    <rPh sb="2" eb="4">
      <t>クマガヤ</t>
    </rPh>
    <phoneticPr fontId="2"/>
  </si>
  <si>
    <t>県議会図書室</t>
    <rPh sb="0" eb="3">
      <t>ケンギカイ</t>
    </rPh>
    <rPh sb="3" eb="6">
      <t>トショシツ</t>
    </rPh>
    <phoneticPr fontId="2"/>
  </si>
  <si>
    <t>県活総セ</t>
    <rPh sb="0" eb="1">
      <t>ケン</t>
    </rPh>
    <rPh sb="1" eb="2">
      <t>カツ</t>
    </rPh>
    <rPh sb="2" eb="3">
      <t>ソウ</t>
    </rPh>
    <phoneticPr fontId="2"/>
  </si>
  <si>
    <t>さいたま文学館</t>
    <rPh sb="4" eb="7">
      <t>ブンガクカン</t>
    </rPh>
    <phoneticPr fontId="2"/>
  </si>
  <si>
    <t>男女共同参画</t>
    <rPh sb="0" eb="2">
      <t>ダンジョ</t>
    </rPh>
    <rPh sb="2" eb="4">
      <t>キョウドウ</t>
    </rPh>
    <rPh sb="4" eb="6">
      <t>サンカク</t>
    </rPh>
    <phoneticPr fontId="2"/>
  </si>
  <si>
    <t>女性教育会館</t>
    <rPh sb="0" eb="2">
      <t>ジョセイ</t>
    </rPh>
    <rPh sb="2" eb="4">
      <t>キョウイク</t>
    </rPh>
    <rPh sb="4" eb="6">
      <t>カイカン</t>
    </rPh>
    <phoneticPr fontId="2"/>
  </si>
  <si>
    <t>福祉情報センター</t>
    <rPh sb="0" eb="2">
      <t>フクシ</t>
    </rPh>
    <rPh sb="2" eb="4">
      <t>ジョウホウ</t>
    </rPh>
    <phoneticPr fontId="3"/>
  </si>
  <si>
    <t>専門　計</t>
    <rPh sb="0" eb="2">
      <t>センモン</t>
    </rPh>
    <rPh sb="3" eb="4">
      <t>ケイ</t>
    </rPh>
    <phoneticPr fontId="3"/>
  </si>
  <si>
    <t>***</t>
  </si>
  <si>
    <t>朝霞市</t>
    <rPh sb="0" eb="3">
      <t>アサカシ</t>
    </rPh>
    <phoneticPr fontId="2"/>
  </si>
  <si>
    <t>入間市</t>
    <rPh sb="0" eb="3">
      <t>イルマシ</t>
    </rPh>
    <phoneticPr fontId="2"/>
  </si>
  <si>
    <t>桶川市</t>
    <rPh sb="0" eb="3">
      <t>オケガワシ</t>
    </rPh>
    <phoneticPr fontId="2"/>
  </si>
  <si>
    <t>春日部市</t>
    <rPh sb="0" eb="4">
      <t>カスカベシ</t>
    </rPh>
    <phoneticPr fontId="2"/>
  </si>
  <si>
    <t>市　計</t>
    <rPh sb="0" eb="1">
      <t>シ</t>
    </rPh>
    <rPh sb="2" eb="3">
      <t>ケイ</t>
    </rPh>
    <phoneticPr fontId="3"/>
  </si>
  <si>
    <t>滑川町</t>
    <rPh sb="0" eb="2">
      <t>ナメガワ</t>
    </rPh>
    <rPh sb="2" eb="3">
      <t>マチ</t>
    </rPh>
    <phoneticPr fontId="5"/>
  </si>
  <si>
    <t>町村　計</t>
    <rPh sb="0" eb="2">
      <t>チョウソン</t>
    </rPh>
    <rPh sb="3" eb="4">
      <t>ケイ</t>
    </rPh>
    <phoneticPr fontId="3"/>
  </si>
  <si>
    <t>その他</t>
    <rPh sb="2" eb="3">
      <t>タ</t>
    </rPh>
    <phoneticPr fontId="3"/>
  </si>
  <si>
    <t>-</t>
    <phoneticPr fontId="1"/>
  </si>
  <si>
    <t>-</t>
  </si>
  <si>
    <t>県　計</t>
    <rPh sb="0" eb="1">
      <t>ケン</t>
    </rPh>
    <rPh sb="2" eb="3">
      <t>ケイ</t>
    </rPh>
    <phoneticPr fontId="3"/>
  </si>
  <si>
    <t>総合教育セ</t>
    <rPh sb="0" eb="2">
      <t>ソウゴウ</t>
    </rPh>
    <rPh sb="2" eb="4">
      <t>キョウイク</t>
    </rPh>
    <phoneticPr fontId="2"/>
  </si>
  <si>
    <t>鴻巣市</t>
    <rPh sb="0" eb="3">
      <t>コウノスシ</t>
    </rPh>
    <phoneticPr fontId="3"/>
  </si>
  <si>
    <t>八潮市</t>
    <rPh sb="0" eb="3">
      <t>ヤシオシ</t>
    </rPh>
    <phoneticPr fontId="3"/>
  </si>
  <si>
    <t>吉川市</t>
    <rPh sb="0" eb="3">
      <t>ヨシカワシ</t>
    </rPh>
    <phoneticPr fontId="3"/>
  </si>
  <si>
    <t>神川町</t>
    <rPh sb="0" eb="3">
      <t>カミカワマチ</t>
    </rPh>
    <phoneticPr fontId="3"/>
  </si>
  <si>
    <t>市町村名
（機関名）</t>
    <rPh sb="0" eb="3">
      <t>シチョウソン</t>
    </rPh>
    <rPh sb="6" eb="8">
      <t>キカン</t>
    </rPh>
    <rPh sb="8" eb="9">
      <t>メイ</t>
    </rPh>
    <phoneticPr fontId="3"/>
  </si>
  <si>
    <t>臨時的経費</t>
    <rPh sb="0" eb="3">
      <t>リンジテキ</t>
    </rPh>
    <rPh sb="3" eb="5">
      <t>ケイヒ</t>
    </rPh>
    <phoneticPr fontId="3"/>
  </si>
  <si>
    <t>総額</t>
    <rPh sb="0" eb="2">
      <t>ソウガク</t>
    </rPh>
    <phoneticPr fontId="3"/>
  </si>
  <si>
    <t>資料費</t>
    <rPh sb="0" eb="3">
      <t>シリョウヒ</t>
    </rPh>
    <phoneticPr fontId="3"/>
  </si>
  <si>
    <t>その他の
図書館費</t>
    <rPh sb="2" eb="3">
      <t>タ</t>
    </rPh>
    <rPh sb="5" eb="8">
      <t>トショカン</t>
    </rPh>
    <rPh sb="8" eb="9">
      <t>ヒ</t>
    </rPh>
    <phoneticPr fontId="3"/>
  </si>
  <si>
    <t>総額
（千円）</t>
    <rPh sb="0" eb="2">
      <t>ソウガク</t>
    </rPh>
    <rPh sb="4" eb="6">
      <t>センエン</t>
    </rPh>
    <phoneticPr fontId="3"/>
  </si>
  <si>
    <t>うち
図書費</t>
    <rPh sb="3" eb="6">
      <t>トショヒ</t>
    </rPh>
    <phoneticPr fontId="3"/>
  </si>
  <si>
    <t>図書</t>
    <rPh sb="0" eb="2">
      <t>トショ</t>
    </rPh>
    <phoneticPr fontId="3"/>
  </si>
  <si>
    <t>視聴覚</t>
    <rPh sb="0" eb="3">
      <t>シチョウカク</t>
    </rPh>
    <phoneticPr fontId="3"/>
  </si>
  <si>
    <t>さいたま市</t>
    <rPh sb="4" eb="5">
      <t>シ</t>
    </rPh>
    <phoneticPr fontId="1"/>
  </si>
  <si>
    <t>Ⅴ　経費（１）</t>
    <rPh sb="2" eb="4">
      <t>ケイヒ</t>
    </rPh>
    <phoneticPr fontId="3"/>
  </si>
  <si>
    <t>新聞雑誌</t>
    <rPh sb="0" eb="2">
      <t>シンブン</t>
    </rPh>
    <rPh sb="2" eb="4">
      <t>ザッシ</t>
    </rPh>
    <phoneticPr fontId="3"/>
  </si>
  <si>
    <t>D1</t>
    <phoneticPr fontId="1"/>
  </si>
  <si>
    <t>D2</t>
    <phoneticPr fontId="1"/>
  </si>
  <si>
    <t>県立久喜</t>
    <rPh sb="0" eb="2">
      <t>ケンリツ</t>
    </rPh>
    <rPh sb="2" eb="4">
      <t>クキ</t>
    </rPh>
    <phoneticPr fontId="1"/>
  </si>
  <si>
    <t>P1</t>
    <phoneticPr fontId="1"/>
  </si>
  <si>
    <t>P2</t>
    <phoneticPr fontId="1"/>
  </si>
  <si>
    <t>P3</t>
  </si>
  <si>
    <t>P4</t>
  </si>
  <si>
    <t>P5</t>
  </si>
  <si>
    <t>P6</t>
  </si>
  <si>
    <t>P7</t>
  </si>
  <si>
    <t>P8</t>
  </si>
  <si>
    <t>保健医療科学院</t>
    <rPh sb="0" eb="2">
      <t>ホケン</t>
    </rPh>
    <rPh sb="2" eb="4">
      <t>イリョウ</t>
    </rPh>
    <rPh sb="4" eb="7">
      <t>カガクイン</t>
    </rPh>
    <phoneticPr fontId="3"/>
  </si>
  <si>
    <t>C1</t>
  </si>
  <si>
    <t>C2</t>
  </si>
  <si>
    <t>上尾市</t>
    <rPh sb="0" eb="3">
      <t>アゲオシ</t>
    </rPh>
    <phoneticPr fontId="3"/>
  </si>
  <si>
    <t>C3</t>
  </si>
  <si>
    <t>C4</t>
  </si>
  <si>
    <t>C5</t>
  </si>
  <si>
    <t>C6</t>
  </si>
  <si>
    <t>C7</t>
  </si>
  <si>
    <t>加須市</t>
    <rPh sb="0" eb="3">
      <t>カゾシ</t>
    </rPh>
    <phoneticPr fontId="5"/>
  </si>
  <si>
    <t>C8</t>
  </si>
  <si>
    <t>川口市</t>
    <rPh sb="0" eb="2">
      <t>カワグチ</t>
    </rPh>
    <rPh sb="2" eb="3">
      <t>シ</t>
    </rPh>
    <phoneticPr fontId="5"/>
  </si>
  <si>
    <t>C9</t>
  </si>
  <si>
    <t>川越市</t>
    <rPh sb="0" eb="3">
      <t>カワゴエシ</t>
    </rPh>
    <phoneticPr fontId="5"/>
  </si>
  <si>
    <t>C10</t>
  </si>
  <si>
    <t>北本市</t>
    <rPh sb="0" eb="3">
      <t>キタモトシ</t>
    </rPh>
    <phoneticPr fontId="5"/>
  </si>
  <si>
    <t>C11</t>
  </si>
  <si>
    <t>行田市</t>
    <rPh sb="0" eb="2">
      <t>ギョウダ</t>
    </rPh>
    <rPh sb="2" eb="3">
      <t>シ</t>
    </rPh>
    <phoneticPr fontId="5"/>
  </si>
  <si>
    <t>C12</t>
  </si>
  <si>
    <t>久喜市</t>
    <rPh sb="0" eb="3">
      <t>クキシ</t>
    </rPh>
    <phoneticPr fontId="5"/>
  </si>
  <si>
    <t>C13</t>
  </si>
  <si>
    <t>熊谷市</t>
    <rPh sb="0" eb="3">
      <t>クマガヤシ</t>
    </rPh>
    <phoneticPr fontId="5"/>
  </si>
  <si>
    <t>C14</t>
  </si>
  <si>
    <t>C15</t>
  </si>
  <si>
    <t>越谷市</t>
    <rPh sb="0" eb="3">
      <t>コシガヤシ</t>
    </rPh>
    <phoneticPr fontId="5"/>
  </si>
  <si>
    <t>C16</t>
  </si>
  <si>
    <t>坂戸市</t>
    <rPh sb="0" eb="3">
      <t>サカドシ</t>
    </rPh>
    <phoneticPr fontId="5"/>
  </si>
  <si>
    <t>C17</t>
  </si>
  <si>
    <t>幸手市</t>
    <rPh sb="0" eb="3">
      <t>サッテシ</t>
    </rPh>
    <phoneticPr fontId="5"/>
  </si>
  <si>
    <t>C18</t>
  </si>
  <si>
    <t>狭山市</t>
    <rPh sb="0" eb="3">
      <t>サヤマシ</t>
    </rPh>
    <phoneticPr fontId="5"/>
  </si>
  <si>
    <t>C19</t>
  </si>
  <si>
    <t>志木市</t>
    <rPh sb="0" eb="3">
      <t>シキシ</t>
    </rPh>
    <phoneticPr fontId="3"/>
  </si>
  <si>
    <t>C20</t>
  </si>
  <si>
    <t>白岡市</t>
    <rPh sb="0" eb="2">
      <t>シラオカ</t>
    </rPh>
    <rPh sb="2" eb="3">
      <t>シ</t>
    </rPh>
    <phoneticPr fontId="5"/>
  </si>
  <si>
    <t>C21</t>
  </si>
  <si>
    <t>草加市</t>
    <rPh sb="0" eb="3">
      <t>ソウカシ</t>
    </rPh>
    <phoneticPr fontId="5"/>
  </si>
  <si>
    <t>C22</t>
  </si>
  <si>
    <t>秩父市</t>
    <rPh sb="0" eb="3">
      <t>チチブシ</t>
    </rPh>
    <phoneticPr fontId="5"/>
  </si>
  <si>
    <t>C23</t>
  </si>
  <si>
    <t>鶴ヶ島市</t>
    <rPh sb="0" eb="3">
      <t>ツルガシマ</t>
    </rPh>
    <rPh sb="3" eb="4">
      <t>シ</t>
    </rPh>
    <phoneticPr fontId="5"/>
  </si>
  <si>
    <t>C24</t>
  </si>
  <si>
    <t>所沢市</t>
    <rPh sb="0" eb="3">
      <t>トコロザワシ</t>
    </rPh>
    <phoneticPr fontId="5"/>
  </si>
  <si>
    <t>C25</t>
  </si>
  <si>
    <t>戸田市</t>
    <rPh sb="0" eb="3">
      <t>トダシ</t>
    </rPh>
    <phoneticPr fontId="5"/>
  </si>
  <si>
    <t>C26</t>
  </si>
  <si>
    <t>新座市</t>
    <rPh sb="0" eb="2">
      <t>ニイザ</t>
    </rPh>
    <rPh sb="2" eb="3">
      <t>シ</t>
    </rPh>
    <phoneticPr fontId="5"/>
  </si>
  <si>
    <t>C27</t>
  </si>
  <si>
    <t>蓮田市</t>
    <rPh sb="0" eb="3">
      <t>ハスダシ</t>
    </rPh>
    <phoneticPr fontId="3"/>
  </si>
  <si>
    <t>C28</t>
  </si>
  <si>
    <t>羽生市</t>
    <rPh sb="0" eb="3">
      <t>ハニュウシ</t>
    </rPh>
    <phoneticPr fontId="5"/>
  </si>
  <si>
    <t>C29</t>
  </si>
  <si>
    <t>飯能市</t>
    <rPh sb="0" eb="3">
      <t>ハンノウシ</t>
    </rPh>
    <phoneticPr fontId="3"/>
  </si>
  <si>
    <t>C30</t>
  </si>
  <si>
    <t>東松山市</t>
    <rPh sb="0" eb="4">
      <t>ヒガシマツヤマシ</t>
    </rPh>
    <phoneticPr fontId="5"/>
  </si>
  <si>
    <t>C31</t>
  </si>
  <si>
    <t>日高市</t>
    <rPh sb="0" eb="3">
      <t>ヒダカシ</t>
    </rPh>
    <phoneticPr fontId="5"/>
  </si>
  <si>
    <t>C32</t>
  </si>
  <si>
    <t>深谷市</t>
    <rPh sb="0" eb="3">
      <t>フカヤシ</t>
    </rPh>
    <phoneticPr fontId="5"/>
  </si>
  <si>
    <t>C33</t>
  </si>
  <si>
    <t>富士見市</t>
    <rPh sb="0" eb="3">
      <t>フジミ</t>
    </rPh>
    <rPh sb="3" eb="4">
      <t>シ</t>
    </rPh>
    <phoneticPr fontId="5"/>
  </si>
  <si>
    <t>C34</t>
  </si>
  <si>
    <t>ふじみ野市</t>
    <rPh sb="3" eb="5">
      <t>ノシ</t>
    </rPh>
    <phoneticPr fontId="3"/>
  </si>
  <si>
    <t>C35</t>
  </si>
  <si>
    <t>本庄市</t>
    <rPh sb="0" eb="3">
      <t>ホンジョウシ</t>
    </rPh>
    <phoneticPr fontId="5"/>
  </si>
  <si>
    <t>C36</t>
  </si>
  <si>
    <t>三郷市</t>
    <rPh sb="0" eb="3">
      <t>ミサトシ</t>
    </rPh>
    <phoneticPr fontId="3"/>
  </si>
  <si>
    <t>C37</t>
  </si>
  <si>
    <t>C38</t>
  </si>
  <si>
    <t>C39</t>
  </si>
  <si>
    <t>和光市</t>
    <rPh sb="0" eb="3">
      <t>ワコウシ</t>
    </rPh>
    <phoneticPr fontId="5"/>
  </si>
  <si>
    <t>C40</t>
  </si>
  <si>
    <t>蕨市</t>
    <rPh sb="0" eb="2">
      <t>ワラビシ</t>
    </rPh>
    <phoneticPr fontId="5"/>
  </si>
  <si>
    <t>C41</t>
  </si>
  <si>
    <t>伊奈町</t>
    <rPh sb="0" eb="3">
      <t>イナマチ</t>
    </rPh>
    <phoneticPr fontId="3"/>
  </si>
  <si>
    <t>C42</t>
  </si>
  <si>
    <t>小鹿野町</t>
    <rPh sb="0" eb="4">
      <t>オガノマチ</t>
    </rPh>
    <phoneticPr fontId="5"/>
  </si>
  <si>
    <t>C43</t>
  </si>
  <si>
    <t>小川町</t>
    <rPh sb="0" eb="3">
      <t>オガワマチ</t>
    </rPh>
    <phoneticPr fontId="5"/>
  </si>
  <si>
    <t>C44</t>
  </si>
  <si>
    <t>越生町</t>
    <rPh sb="0" eb="3">
      <t>オゴセマチ</t>
    </rPh>
    <phoneticPr fontId="5"/>
  </si>
  <si>
    <t>C45</t>
  </si>
  <si>
    <t>C46</t>
  </si>
  <si>
    <t>上里町</t>
    <rPh sb="0" eb="3">
      <t>カミサトマチ</t>
    </rPh>
    <phoneticPr fontId="3"/>
  </si>
  <si>
    <t>C47</t>
  </si>
  <si>
    <t>川島町</t>
    <rPh sb="0" eb="3">
      <t>カワジママチ</t>
    </rPh>
    <phoneticPr fontId="5"/>
  </si>
  <si>
    <t>C48</t>
  </si>
  <si>
    <t>杉戸町</t>
    <rPh sb="0" eb="2">
      <t>スギト</t>
    </rPh>
    <rPh sb="2" eb="3">
      <t>マチ</t>
    </rPh>
    <phoneticPr fontId="5"/>
  </si>
  <si>
    <t>C49</t>
  </si>
  <si>
    <t>ときがわ町</t>
    <rPh sb="4" eb="5">
      <t>マチ</t>
    </rPh>
    <phoneticPr fontId="5"/>
  </si>
  <si>
    <t>C50</t>
  </si>
  <si>
    <t>長瀞町</t>
    <rPh sb="0" eb="3">
      <t>ナガトロマチ</t>
    </rPh>
    <phoneticPr fontId="5"/>
  </si>
  <si>
    <t>C51</t>
  </si>
  <si>
    <t>C52</t>
  </si>
  <si>
    <t>鳩山町</t>
    <rPh sb="0" eb="2">
      <t>ハトヤマ</t>
    </rPh>
    <rPh sb="2" eb="3">
      <t>マチ</t>
    </rPh>
    <phoneticPr fontId="5"/>
  </si>
  <si>
    <t>C53</t>
  </si>
  <si>
    <t>東秩父村</t>
    <rPh sb="0" eb="3">
      <t>ヒガシチチブ</t>
    </rPh>
    <rPh sb="3" eb="4">
      <t>ムラ</t>
    </rPh>
    <phoneticPr fontId="5"/>
  </si>
  <si>
    <t>C54</t>
  </si>
  <si>
    <t>松伏町</t>
    <rPh sb="0" eb="3">
      <t>マツブシマチ</t>
    </rPh>
    <phoneticPr fontId="3"/>
  </si>
  <si>
    <t>C55</t>
  </si>
  <si>
    <t>美里町</t>
    <rPh sb="0" eb="2">
      <t>ミサト</t>
    </rPh>
    <rPh sb="2" eb="3">
      <t>マチ</t>
    </rPh>
    <phoneticPr fontId="5"/>
  </si>
  <si>
    <t>C56</t>
  </si>
  <si>
    <t>皆野町</t>
    <rPh sb="0" eb="3">
      <t>ミナノマチ</t>
    </rPh>
    <phoneticPr fontId="5"/>
  </si>
  <si>
    <t>C57</t>
  </si>
  <si>
    <t>宮代町</t>
    <rPh sb="0" eb="2">
      <t>ミヤシロ</t>
    </rPh>
    <rPh sb="2" eb="3">
      <t>マチ</t>
    </rPh>
    <phoneticPr fontId="3"/>
  </si>
  <si>
    <t>C58</t>
  </si>
  <si>
    <t>三芳町</t>
    <rPh sb="0" eb="3">
      <t>ミヨシマチ</t>
    </rPh>
    <phoneticPr fontId="3"/>
  </si>
  <si>
    <t>C59</t>
  </si>
  <si>
    <t>毛呂山町</t>
    <rPh sb="0" eb="4">
      <t>モロヤママチ</t>
    </rPh>
    <phoneticPr fontId="5"/>
  </si>
  <si>
    <t>C60</t>
  </si>
  <si>
    <t>横瀬町</t>
    <rPh sb="0" eb="3">
      <t>ヨコゼマチ</t>
    </rPh>
    <phoneticPr fontId="5"/>
  </si>
  <si>
    <t>C61</t>
  </si>
  <si>
    <t>吉見町</t>
    <rPh sb="0" eb="2">
      <t>ヨシミ</t>
    </rPh>
    <rPh sb="2" eb="3">
      <t>マチ</t>
    </rPh>
    <phoneticPr fontId="5"/>
  </si>
  <si>
    <t>C62</t>
  </si>
  <si>
    <t>寄居町</t>
    <rPh sb="0" eb="3">
      <t>ヨリイマチ</t>
    </rPh>
    <phoneticPr fontId="5"/>
  </si>
  <si>
    <t>C63</t>
  </si>
  <si>
    <t>嵐山町</t>
    <rPh sb="0" eb="3">
      <t>ランザンマチ</t>
    </rPh>
    <phoneticPr fontId="5"/>
  </si>
  <si>
    <t>町村計</t>
    <rPh sb="0" eb="2">
      <t>チョウソン</t>
    </rPh>
    <rPh sb="2" eb="3">
      <t>ケイ</t>
    </rPh>
    <phoneticPr fontId="3"/>
  </si>
  <si>
    <t>令和７年度図書館費予算（当初）　（千円）</t>
    <rPh sb="0" eb="2">
      <t>レイワ</t>
    </rPh>
    <rPh sb="3" eb="5">
      <t>ネンド</t>
    </rPh>
    <rPh sb="4" eb="5">
      <t>ド</t>
    </rPh>
    <rPh sb="5" eb="8">
      <t>トショカン</t>
    </rPh>
    <rPh sb="8" eb="9">
      <t>ヒ</t>
    </rPh>
    <rPh sb="9" eb="11">
      <t>ヨサン</t>
    </rPh>
    <rPh sb="12" eb="14">
      <t>トウショ</t>
    </rPh>
    <rPh sb="17" eb="19">
      <t>センエン</t>
    </rPh>
    <phoneticPr fontId="3"/>
  </si>
  <si>
    <t>令和７年度各自治体一般会計当初予算（千円）</t>
    <rPh sb="0" eb="2">
      <t>レイワ</t>
    </rPh>
    <rPh sb="3" eb="5">
      <t>ネンド</t>
    </rPh>
    <rPh sb="4" eb="5">
      <t>ド</t>
    </rPh>
    <rPh sb="5" eb="6">
      <t>カク</t>
    </rPh>
    <rPh sb="6" eb="9">
      <t>ジチタイ</t>
    </rPh>
    <rPh sb="9" eb="11">
      <t>イッパン</t>
    </rPh>
    <rPh sb="11" eb="13">
      <t>カイケイ</t>
    </rPh>
    <rPh sb="13" eb="15">
      <t>トウショ</t>
    </rPh>
    <rPh sb="15" eb="17">
      <t>ヨサン</t>
    </rPh>
    <rPh sb="18" eb="20">
      <t>センエン</t>
    </rPh>
    <phoneticPr fontId="3"/>
  </si>
  <si>
    <t>更新前</t>
    <rPh sb="0" eb="3">
      <t>コウシンマエ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</si>
</sst>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</font>
    <font>
      <sz val="1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indexed="8"/>
      <name val="游ゴシック"/>
      <family val="3"/>
      <scheme val="minor"/>
    </font>
    <font>
      <sz val="1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9" fillId="0" borderId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0" fillId="0" borderId="0" xfId="1" applyFont="1" applyProtection="1">
      <alignment vertical="center"/>
      <protection locked="0"/>
    </xf>
    <xf numFmtId="176" fontId="15" fillId="0" borderId="31" xfId="1" applyNumberFormat="1" applyFont="1" applyBorder="1" applyAlignment="1" applyProtection="1">
      <alignment horizontal="center" vertical="center"/>
      <protection locked="0"/>
    </xf>
    <xf numFmtId="176" fontId="15" fillId="0" borderId="32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15" fillId="0" borderId="12" xfId="1" applyFont="1" applyBorder="1" applyProtection="1">
      <alignment vertical="center"/>
      <protection locked="0"/>
    </xf>
    <xf numFmtId="176" fontId="15" fillId="0" borderId="15" xfId="1" applyNumberFormat="1" applyFont="1" applyBorder="1" applyProtection="1">
      <alignment vertical="center"/>
      <protection locked="0"/>
    </xf>
    <xf numFmtId="176" fontId="15" fillId="0" borderId="12" xfId="1" applyNumberFormat="1" applyFont="1" applyBorder="1" applyProtection="1">
      <alignment vertical="center"/>
      <protection locked="0"/>
    </xf>
    <xf numFmtId="176" fontId="15" fillId="0" borderId="22" xfId="1" applyNumberFormat="1" applyFont="1" applyBorder="1" applyProtection="1">
      <alignment vertical="center"/>
      <protection locked="0"/>
    </xf>
    <xf numFmtId="176" fontId="15" fillId="0" borderId="14" xfId="1" applyNumberFormat="1" applyFont="1" applyBorder="1" applyProtection="1">
      <alignment vertical="center"/>
      <protection locked="0"/>
    </xf>
    <xf numFmtId="0" fontId="13" fillId="0" borderId="0" xfId="1" applyFont="1">
      <alignment vertical="center"/>
    </xf>
    <xf numFmtId="176" fontId="15" fillId="0" borderId="39" xfId="1" applyNumberFormat="1" applyFont="1" applyBorder="1" applyAlignment="1" applyProtection="1">
      <alignment horizontal="center" vertical="center"/>
      <protection locked="0"/>
    </xf>
    <xf numFmtId="0" fontId="15" fillId="0" borderId="44" xfId="1" applyFont="1" applyBorder="1" applyAlignment="1">
      <alignment horizontal="center" vertical="center"/>
    </xf>
    <xf numFmtId="0" fontId="15" fillId="0" borderId="28" xfId="1" applyFont="1" applyBorder="1">
      <alignment vertical="center"/>
    </xf>
    <xf numFmtId="0" fontId="15" fillId="0" borderId="30" xfId="1" applyFont="1" applyBorder="1" applyAlignment="1" applyProtection="1">
      <alignment horizontal="center" vertical="center"/>
      <protection locked="0"/>
    </xf>
    <xf numFmtId="176" fontId="12" fillId="2" borderId="5" xfId="3" applyNumberFormat="1" applyFont="1" applyFill="1" applyBorder="1" applyAlignment="1">
      <alignment horizontal="right" vertical="center"/>
    </xf>
    <xf numFmtId="176" fontId="12" fillId="2" borderId="2" xfId="3" applyNumberFormat="1" applyFont="1" applyFill="1" applyBorder="1" applyAlignment="1">
      <alignment horizontal="right" vertical="center"/>
    </xf>
    <xf numFmtId="176" fontId="12" fillId="2" borderId="3" xfId="3" applyNumberFormat="1" applyFont="1" applyFill="1" applyBorder="1" applyAlignment="1">
      <alignment horizontal="right" vertical="center"/>
    </xf>
    <xf numFmtId="176" fontId="12" fillId="2" borderId="19" xfId="3" applyNumberFormat="1" applyFont="1" applyFill="1" applyBorder="1" applyAlignment="1">
      <alignment horizontal="right" vertical="center"/>
    </xf>
    <xf numFmtId="176" fontId="12" fillId="2" borderId="4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0" fontId="15" fillId="0" borderId="11" xfId="1" quotePrefix="1" applyFont="1" applyBorder="1" applyAlignment="1">
      <alignment horizontal="center" vertical="center"/>
    </xf>
    <xf numFmtId="0" fontId="15" fillId="0" borderId="12" xfId="1" applyFont="1" applyBorder="1" applyAlignment="1">
      <alignment vertical="center" shrinkToFit="1"/>
    </xf>
    <xf numFmtId="0" fontId="15" fillId="0" borderId="33" xfId="1" applyFont="1" applyBorder="1" applyAlignment="1">
      <alignment horizontal="center" vertical="center"/>
    </xf>
    <xf numFmtId="0" fontId="15" fillId="0" borderId="28" xfId="1" applyFont="1" applyBorder="1" applyAlignment="1">
      <alignment vertical="center" shrinkToFit="1"/>
    </xf>
    <xf numFmtId="0" fontId="15" fillId="0" borderId="50" xfId="1" applyFont="1" applyBorder="1" applyAlignment="1">
      <alignment horizontal="center" vertical="center"/>
    </xf>
    <xf numFmtId="0" fontId="15" fillId="0" borderId="49" xfId="1" applyFont="1" applyBorder="1" applyAlignment="1">
      <alignment vertical="center" shrinkToFit="1"/>
    </xf>
    <xf numFmtId="176" fontId="12" fillId="2" borderId="1" xfId="3" applyNumberFormat="1" applyFont="1" applyFill="1" applyBorder="1" applyAlignment="1">
      <alignment horizontal="right" vertical="center"/>
    </xf>
    <xf numFmtId="176" fontId="20" fillId="0" borderId="15" xfId="1" applyNumberFormat="1" applyFont="1" applyBorder="1" applyProtection="1">
      <alignment vertical="center"/>
      <protection locked="0"/>
    </xf>
    <xf numFmtId="176" fontId="20" fillId="0" borderId="12" xfId="1" applyNumberFormat="1" applyFont="1" applyBorder="1" applyProtection="1">
      <alignment vertical="center"/>
      <protection locked="0"/>
    </xf>
    <xf numFmtId="176" fontId="20" fillId="0" borderId="22" xfId="1" applyNumberFormat="1" applyFont="1" applyBorder="1" applyProtection="1">
      <alignment vertical="center"/>
      <protection locked="0"/>
    </xf>
    <xf numFmtId="176" fontId="20" fillId="0" borderId="14" xfId="1" applyNumberFormat="1" applyFont="1" applyBorder="1" applyProtection="1">
      <alignment vertical="center"/>
      <protection locked="0"/>
    </xf>
    <xf numFmtId="176" fontId="12" fillId="2" borderId="7" xfId="3" applyNumberFormat="1" applyFont="1" applyFill="1" applyBorder="1" applyAlignment="1">
      <alignment horizontal="right" vertical="center"/>
    </xf>
    <xf numFmtId="176" fontId="12" fillId="2" borderId="5" xfId="1" applyNumberFormat="1" applyFont="1" applyFill="1" applyBorder="1" applyAlignment="1">
      <alignment horizontal="right" vertical="center"/>
    </xf>
    <xf numFmtId="176" fontId="12" fillId="2" borderId="2" xfId="1" applyNumberFormat="1" applyFont="1" applyFill="1" applyBorder="1" applyAlignment="1">
      <alignment horizontal="right" vertical="center"/>
    </xf>
    <xf numFmtId="176" fontId="12" fillId="2" borderId="3" xfId="1" applyNumberFormat="1" applyFont="1" applyFill="1" applyBorder="1" applyAlignment="1">
      <alignment horizontal="right" vertical="center"/>
    </xf>
    <xf numFmtId="176" fontId="12" fillId="2" borderId="1" xfId="1" applyNumberFormat="1" applyFont="1" applyFill="1" applyBorder="1" applyAlignment="1">
      <alignment horizontal="right" vertical="center"/>
    </xf>
    <xf numFmtId="176" fontId="12" fillId="2" borderId="6" xfId="1" applyNumberFormat="1" applyFont="1" applyFill="1" applyBorder="1" applyAlignment="1">
      <alignment horizontal="right" vertical="center"/>
    </xf>
    <xf numFmtId="176" fontId="12" fillId="2" borderId="7" xfId="1" applyNumberFormat="1" applyFont="1" applyFill="1" applyBorder="1" applyAlignment="1">
      <alignment horizontal="right" vertical="center" shrinkToFit="1"/>
    </xf>
    <xf numFmtId="38" fontId="2" fillId="0" borderId="0" xfId="3" applyFont="1">
      <alignment vertical="center"/>
    </xf>
    <xf numFmtId="0" fontId="15" fillId="0" borderId="0" xfId="1" applyFont="1">
      <alignment vertical="center"/>
    </xf>
    <xf numFmtId="0" fontId="12" fillId="0" borderId="0" xfId="1" applyFont="1">
      <alignment vertical="center"/>
    </xf>
    <xf numFmtId="176" fontId="20" fillId="0" borderId="15" xfId="13" applyNumberFormat="1" applyFont="1" applyBorder="1" applyProtection="1">
      <alignment vertical="center"/>
      <protection locked="0"/>
    </xf>
    <xf numFmtId="176" fontId="20" fillId="0" borderId="12" xfId="13" applyNumberFormat="1" applyFont="1" applyBorder="1" applyProtection="1">
      <alignment vertical="center"/>
      <protection locked="0"/>
    </xf>
    <xf numFmtId="176" fontId="20" fillId="0" borderId="22" xfId="13" applyNumberFormat="1" applyFont="1" applyBorder="1" applyProtection="1">
      <alignment vertical="center"/>
      <protection locked="0"/>
    </xf>
    <xf numFmtId="176" fontId="20" fillId="0" borderId="14" xfId="13" applyNumberFormat="1" applyFont="1" applyBorder="1" applyProtection="1">
      <alignment vertical="center"/>
      <protection locked="0"/>
    </xf>
    <xf numFmtId="176" fontId="15" fillId="0" borderId="13" xfId="1" applyNumberFormat="1" applyFont="1" applyBorder="1" applyProtection="1">
      <alignment vertical="center"/>
      <protection locked="0"/>
    </xf>
    <xf numFmtId="0" fontId="2" fillId="0" borderId="0" xfId="1" applyProtection="1">
      <alignment vertical="center"/>
      <protection locked="0"/>
    </xf>
    <xf numFmtId="0" fontId="15" fillId="0" borderId="0" xfId="1" applyFont="1" applyProtection="1">
      <alignment vertical="center"/>
      <protection locked="0"/>
    </xf>
    <xf numFmtId="0" fontId="2" fillId="0" borderId="0" xfId="1">
      <alignment vertical="center"/>
    </xf>
    <xf numFmtId="38" fontId="2" fillId="0" borderId="0" xfId="3" applyFont="1" applyFill="1">
      <alignment vertical="center"/>
    </xf>
    <xf numFmtId="0" fontId="11" fillId="0" borderId="0" xfId="1" applyFont="1" applyAlignment="1">
      <alignment horizontal="center" vertical="center"/>
    </xf>
    <xf numFmtId="38" fontId="15" fillId="0" borderId="0" xfId="3" applyFont="1" applyFill="1">
      <alignment vertical="center"/>
    </xf>
    <xf numFmtId="176" fontId="12" fillId="2" borderId="7" xfId="3" applyNumberFormat="1" applyFont="1" applyFill="1" applyBorder="1" applyAlignment="1">
      <alignment horizontal="right" vertical="center" shrinkToFit="1"/>
    </xf>
    <xf numFmtId="38" fontId="12" fillId="0" borderId="0" xfId="3" applyFont="1" applyFill="1">
      <alignment vertical="center"/>
    </xf>
    <xf numFmtId="176" fontId="15" fillId="0" borderId="16" xfId="3" applyNumberFormat="1" applyFont="1" applyFill="1" applyBorder="1" applyAlignment="1">
      <alignment horizontal="center" vertical="center"/>
    </xf>
    <xf numFmtId="176" fontId="2" fillId="0" borderId="45" xfId="1" applyNumberFormat="1" applyBorder="1" applyAlignment="1">
      <alignment horizontal="center" vertical="center"/>
    </xf>
    <xf numFmtId="176" fontId="15" fillId="0" borderId="45" xfId="1" applyNumberFormat="1" applyFont="1" applyBorder="1" applyAlignment="1">
      <alignment horizontal="center" vertical="center"/>
    </xf>
    <xf numFmtId="176" fontId="15" fillId="0" borderId="45" xfId="3" applyNumberFormat="1" applyFont="1" applyFill="1" applyBorder="1" applyAlignment="1">
      <alignment horizontal="center" vertical="center"/>
    </xf>
    <xf numFmtId="176" fontId="15" fillId="0" borderId="51" xfId="1" applyNumberFormat="1" applyFont="1" applyBorder="1" applyAlignment="1">
      <alignment horizontal="center" vertical="center"/>
    </xf>
    <xf numFmtId="0" fontId="2" fillId="2" borderId="0" xfId="1" applyFill="1">
      <alignment vertical="center"/>
    </xf>
    <xf numFmtId="176" fontId="15" fillId="0" borderId="16" xfId="1" applyNumberFormat="1" applyFont="1" applyBorder="1">
      <alignment vertical="center"/>
    </xf>
    <xf numFmtId="176" fontId="15" fillId="0" borderId="45" xfId="1" applyNumberFormat="1" applyFont="1" applyBorder="1">
      <alignment vertical="center"/>
    </xf>
    <xf numFmtId="0" fontId="2" fillId="3" borderId="0" xfId="1" applyFill="1">
      <alignment vertical="center"/>
    </xf>
    <xf numFmtId="176" fontId="15" fillId="0" borderId="51" xfId="1" applyNumberFormat="1" applyFont="1" applyBorder="1">
      <alignment vertical="center"/>
    </xf>
    <xf numFmtId="176" fontId="20" fillId="0" borderId="16" xfId="1" applyNumberFormat="1" applyFont="1" applyBorder="1">
      <alignment vertical="center"/>
    </xf>
    <xf numFmtId="176" fontId="20" fillId="0" borderId="45" xfId="1" applyNumberFormat="1" applyFont="1" applyBorder="1">
      <alignment vertical="center"/>
    </xf>
    <xf numFmtId="176" fontId="20" fillId="0" borderId="51" xfId="1" applyNumberFormat="1" applyFont="1" applyBorder="1">
      <alignment vertical="center"/>
    </xf>
    <xf numFmtId="176" fontId="20" fillId="0" borderId="37" xfId="1" applyNumberFormat="1" applyFont="1" applyBorder="1">
      <alignment vertical="center"/>
    </xf>
    <xf numFmtId="176" fontId="15" fillId="0" borderId="52" xfId="0" applyNumberFormat="1" applyFont="1" applyBorder="1">
      <alignment vertical="center"/>
    </xf>
    <xf numFmtId="176" fontId="2" fillId="0" borderId="0" xfId="1" applyNumberFormat="1">
      <alignment vertical="center"/>
    </xf>
    <xf numFmtId="176" fontId="15" fillId="0" borderId="15" xfId="1" applyNumberFormat="1" applyFont="1" applyBorder="1" applyAlignment="1" applyProtection="1">
      <alignment horizontal="right" vertical="center"/>
      <protection locked="0"/>
    </xf>
    <xf numFmtId="176" fontId="15" fillId="0" borderId="20" xfId="1" applyNumberFormat="1" applyFont="1" applyBorder="1">
      <alignment vertical="center"/>
    </xf>
    <xf numFmtId="176" fontId="15" fillId="0" borderId="14" xfId="1" applyNumberFormat="1" applyFont="1" applyBorder="1">
      <alignment vertical="center"/>
    </xf>
    <xf numFmtId="176" fontId="20" fillId="0" borderId="20" xfId="1" applyNumberFormat="1" applyFont="1" applyBorder="1">
      <alignment vertical="center"/>
    </xf>
    <xf numFmtId="176" fontId="20" fillId="0" borderId="14" xfId="1" applyNumberFormat="1" applyFont="1" applyBorder="1">
      <alignment vertical="center"/>
    </xf>
    <xf numFmtId="176" fontId="20" fillId="0" borderId="42" xfId="1" applyNumberFormat="1" applyFont="1" applyBorder="1">
      <alignment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6" fillId="0" borderId="25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/>
    </xf>
    <xf numFmtId="0" fontId="15" fillId="0" borderId="40" xfId="1" applyFont="1" applyBorder="1" applyAlignment="1" applyProtection="1">
      <alignment horizontal="center" vertical="center" wrapText="1"/>
      <protection locked="0"/>
    </xf>
    <xf numFmtId="0" fontId="15" fillId="0" borderId="9" xfId="1" applyFont="1" applyBorder="1" applyAlignment="1" applyProtection="1">
      <alignment horizontal="center" vertical="center"/>
      <protection locked="0"/>
    </xf>
    <xf numFmtId="0" fontId="15" fillId="0" borderId="26" xfId="1" applyFont="1" applyBorder="1" applyAlignment="1" applyProtection="1">
      <alignment horizontal="center" vertical="center"/>
      <protection locked="0"/>
    </xf>
    <xf numFmtId="0" fontId="15" fillId="0" borderId="24" xfId="1" applyFont="1" applyBorder="1" applyAlignment="1" applyProtection="1">
      <alignment horizontal="center" vertical="center"/>
      <protection locked="0"/>
    </xf>
    <xf numFmtId="0" fontId="15" fillId="0" borderId="27" xfId="1" applyFont="1" applyBorder="1" applyAlignment="1" applyProtection="1">
      <alignment horizontal="center" vertical="center"/>
      <protection locked="0"/>
    </xf>
    <xf numFmtId="0" fontId="15" fillId="0" borderId="46" xfId="1" applyFont="1" applyBorder="1" applyAlignment="1" applyProtection="1">
      <alignment horizontal="center" vertical="center"/>
      <protection locked="0"/>
    </xf>
    <xf numFmtId="176" fontId="15" fillId="0" borderId="34" xfId="1" applyNumberFormat="1" applyFont="1" applyBorder="1" applyAlignment="1" applyProtection="1">
      <alignment horizontal="center" vertical="center"/>
      <protection locked="0"/>
    </xf>
    <xf numFmtId="176" fontId="15" fillId="0" borderId="35" xfId="1" applyNumberFormat="1" applyFont="1" applyBorder="1" applyAlignment="1" applyProtection="1">
      <alignment horizontal="center" vertical="center"/>
      <protection locked="0"/>
    </xf>
    <xf numFmtId="176" fontId="15" fillId="0" borderId="8" xfId="1" applyNumberFormat="1" applyFont="1" applyBorder="1" applyAlignment="1" applyProtection="1">
      <alignment horizontal="center" vertical="center"/>
      <protection locked="0"/>
    </xf>
    <xf numFmtId="176" fontId="15" fillId="0" borderId="29" xfId="1" applyNumberFormat="1" applyFont="1" applyBorder="1" applyAlignment="1" applyProtection="1">
      <alignment horizontal="center" vertical="center"/>
      <protection locked="0"/>
    </xf>
    <xf numFmtId="38" fontId="15" fillId="0" borderId="36" xfId="3" applyFont="1" applyBorder="1" applyAlignment="1" applyProtection="1">
      <alignment horizontal="center" vertical="center" wrapText="1"/>
      <protection locked="0"/>
    </xf>
    <xf numFmtId="38" fontId="15" fillId="0" borderId="45" xfId="3" applyFont="1" applyBorder="1" applyAlignment="1" applyProtection="1">
      <alignment horizontal="center" vertical="center" wrapText="1"/>
      <protection locked="0"/>
    </xf>
    <xf numFmtId="38" fontId="15" fillId="0" borderId="23" xfId="3" applyFont="1" applyBorder="1" applyAlignment="1" applyProtection="1">
      <alignment horizontal="center" vertical="center" wrapText="1"/>
      <protection locked="0"/>
    </xf>
    <xf numFmtId="176" fontId="15" fillId="0" borderId="21" xfId="1" applyNumberFormat="1" applyFont="1" applyBorder="1" applyAlignment="1" applyProtection="1">
      <alignment horizontal="center" vertical="center"/>
      <protection locked="0"/>
    </xf>
    <xf numFmtId="176" fontId="15" fillId="0" borderId="47" xfId="1" applyNumberFormat="1" applyFont="1" applyBorder="1" applyAlignment="1" applyProtection="1">
      <alignment horizontal="center" vertical="center"/>
      <protection locked="0"/>
    </xf>
    <xf numFmtId="176" fontId="15" fillId="0" borderId="41" xfId="1" applyNumberFormat="1" applyFont="1" applyBorder="1" applyAlignment="1" applyProtection="1">
      <alignment horizontal="center" vertical="center"/>
      <protection locked="0"/>
    </xf>
    <xf numFmtId="176" fontId="15" fillId="0" borderId="43" xfId="1" applyNumberFormat="1" applyFont="1" applyBorder="1" applyAlignment="1" applyProtection="1">
      <alignment horizontal="center" vertical="center"/>
      <protection locked="0"/>
    </xf>
    <xf numFmtId="176" fontId="15" fillId="0" borderId="41" xfId="1" applyNumberFormat="1" applyFont="1" applyBorder="1" applyAlignment="1" applyProtection="1">
      <alignment horizontal="center" vertical="center" wrapText="1"/>
      <protection locked="0"/>
    </xf>
    <xf numFmtId="176" fontId="15" fillId="0" borderId="38" xfId="1" applyNumberFormat="1" applyFont="1" applyBorder="1" applyAlignment="1" applyProtection="1">
      <alignment horizontal="center" vertical="center" wrapText="1"/>
      <protection locked="0"/>
    </xf>
    <xf numFmtId="176" fontId="15" fillId="0" borderId="42" xfId="1" applyNumberFormat="1" applyFont="1" applyBorder="1" applyAlignment="1" applyProtection="1">
      <alignment horizontal="center" vertical="center" wrapText="1"/>
      <protection locked="0"/>
    </xf>
    <xf numFmtId="176" fontId="15" fillId="0" borderId="31" xfId="1" applyNumberFormat="1" applyFont="1" applyBorder="1" applyAlignment="1" applyProtection="1">
      <alignment horizontal="center" vertical="center" wrapText="1"/>
      <protection locked="0"/>
    </xf>
    <xf numFmtId="176" fontId="15" fillId="0" borderId="28" xfId="1" applyNumberFormat="1" applyFont="1" applyBorder="1" applyAlignment="1" applyProtection="1">
      <alignment horizontal="center" vertical="center" wrapText="1"/>
      <protection locked="0"/>
    </xf>
    <xf numFmtId="176" fontId="15" fillId="0" borderId="17" xfId="1" applyNumberFormat="1" applyFont="1" applyBorder="1" applyAlignment="1" applyProtection="1">
      <alignment horizontal="center" vertical="center"/>
      <protection locked="0"/>
    </xf>
    <xf numFmtId="176" fontId="15" fillId="0" borderId="10" xfId="1" applyNumberFormat="1" applyFont="1" applyBorder="1" applyAlignment="1">
      <alignment horizontal="right" vertical="center"/>
    </xf>
    <xf numFmtId="176" fontId="15" fillId="0" borderId="48" xfId="1" applyNumberFormat="1" applyFont="1" applyBorder="1" applyAlignment="1">
      <alignment horizontal="right" vertical="center"/>
    </xf>
  </cellXfs>
  <cellStyles count="15">
    <cellStyle name="Normal" xfId="6" xr:uid="{00000000-0005-0000-0000-000000000000}"/>
    <cellStyle name="Normal 2" xfId="8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2 2 2" xfId="10" xr:uid="{00000000-0005-0000-0000-000002000000}"/>
    <cellStyle name="桁区切り 2 3" xfId="9" xr:uid="{00000000-0005-0000-0000-000001000000}"/>
    <cellStyle name="桁区切り 3" xfId="4" xr:uid="{00000000-0005-0000-0000-000003000000}"/>
    <cellStyle name="桁区切り 3 2" xfId="11" xr:uid="{00000000-0005-0000-0000-000003000000}"/>
    <cellStyle name="桁区切り 4" xfId="14" xr:uid="{00000000-0005-0000-0000-000036000000}"/>
    <cellStyle name="標準" xfId="0" builtinId="0"/>
    <cellStyle name="標準 2" xfId="1" xr:uid="{00000000-0005-0000-0000-000005000000}"/>
    <cellStyle name="標準 2 2" xfId="5" xr:uid="{00000000-0005-0000-0000-000006000000}"/>
    <cellStyle name="標準 2 2 2" xfId="13" xr:uid="{00000000-0005-0000-0000-000006000000}"/>
    <cellStyle name="標準 2 3" xfId="12" xr:uid="{00000000-0005-0000-0000-000005000000}"/>
    <cellStyle name="標準 3" xfId="7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4255A-7D58-4490-98A0-FA5A58B7308B}">
  <sheetPr>
    <tabColor rgb="FF00B0F0"/>
  </sheetPr>
  <dimension ref="A1:AK83"/>
  <sheetViews>
    <sheetView tabSelected="1" view="pageBreakPreview" zoomScaleNormal="100" zoomScaleSheetLayoutView="100" workbookViewId="0">
      <pane xSplit="1" ySplit="4" topLeftCell="B45" activePane="bottomRight" state="frozen"/>
      <selection pane="topRight" activeCell="B1" sqref="B1"/>
      <selection pane="bottomLeft" activeCell="A5" sqref="A5"/>
      <selection pane="bottomRight" activeCell="D58" sqref="D58:E80"/>
    </sheetView>
  </sheetViews>
  <sheetFormatPr defaultRowHeight="23.15" customHeight="1" x14ac:dyDescent="0.2"/>
  <cols>
    <col min="1" max="1" width="3.453125" style="1" bestFit="1" customWidth="1"/>
    <col min="2" max="2" width="3.7265625" style="50" bestFit="1" customWidth="1"/>
    <col min="3" max="3" width="16.36328125" style="50" bestFit="1" customWidth="1"/>
    <col min="4" max="4" width="14" style="50" bestFit="1" customWidth="1"/>
    <col min="5" max="5" width="12.7265625" style="50" bestFit="1" customWidth="1"/>
    <col min="6" max="6" width="12.7265625" style="50" customWidth="1"/>
    <col min="7" max="7" width="11.6328125" style="50" bestFit="1" customWidth="1"/>
    <col min="8" max="9" width="10.36328125" style="50" customWidth="1"/>
    <col min="10" max="10" width="14.08984375" style="50" bestFit="1" customWidth="1"/>
    <col min="11" max="11" width="11.6328125" style="50" customWidth="1"/>
    <col min="12" max="12" width="8.7265625" style="50" customWidth="1"/>
    <col min="13" max="13" width="15.08984375" style="40" customWidth="1"/>
    <col min="14" max="14" width="1" style="50" customWidth="1"/>
    <col min="15" max="257" width="8.7265625" style="50"/>
    <col min="258" max="258" width="3.6328125" style="50" bestFit="1" customWidth="1"/>
    <col min="259" max="259" width="13.26953125" style="50" customWidth="1"/>
    <col min="260" max="260" width="12.6328125" style="50" bestFit="1" customWidth="1"/>
    <col min="261" max="261" width="11.453125" style="50" bestFit="1" customWidth="1"/>
    <col min="262" max="262" width="10.26953125" style="50" bestFit="1" customWidth="1"/>
    <col min="263" max="263" width="10.08984375" style="50" bestFit="1" customWidth="1"/>
    <col min="264" max="265" width="9.36328125" style="50" bestFit="1" customWidth="1"/>
    <col min="266" max="266" width="12.08984375" style="50" customWidth="1"/>
    <col min="267" max="267" width="10.36328125" style="50" bestFit="1" customWidth="1"/>
    <col min="268" max="268" width="9.90625" style="50" customWidth="1"/>
    <col min="269" max="269" width="13.453125" style="50" customWidth="1"/>
    <col min="270" max="270" width="1" style="50" customWidth="1"/>
    <col min="271" max="513" width="8.7265625" style="50"/>
    <col min="514" max="514" width="3.6328125" style="50" bestFit="1" customWidth="1"/>
    <col min="515" max="515" width="13.26953125" style="50" customWidth="1"/>
    <col min="516" max="516" width="12.6328125" style="50" bestFit="1" customWidth="1"/>
    <col min="517" max="517" width="11.453125" style="50" bestFit="1" customWidth="1"/>
    <col min="518" max="518" width="10.26953125" style="50" bestFit="1" customWidth="1"/>
    <col min="519" max="519" width="10.08984375" style="50" bestFit="1" customWidth="1"/>
    <col min="520" max="521" width="9.36328125" style="50" bestFit="1" customWidth="1"/>
    <col min="522" max="522" width="12.08984375" style="50" customWidth="1"/>
    <col min="523" max="523" width="10.36328125" style="50" bestFit="1" customWidth="1"/>
    <col min="524" max="524" width="9.90625" style="50" customWidth="1"/>
    <col min="525" max="525" width="13.453125" style="50" customWidth="1"/>
    <col min="526" max="526" width="1" style="50" customWidth="1"/>
    <col min="527" max="769" width="8.7265625" style="50"/>
    <col min="770" max="770" width="3.6328125" style="50" bestFit="1" customWidth="1"/>
    <col min="771" max="771" width="13.26953125" style="50" customWidth="1"/>
    <col min="772" max="772" width="12.6328125" style="50" bestFit="1" customWidth="1"/>
    <col min="773" max="773" width="11.453125" style="50" bestFit="1" customWidth="1"/>
    <col min="774" max="774" width="10.26953125" style="50" bestFit="1" customWidth="1"/>
    <col min="775" max="775" width="10.08984375" style="50" bestFit="1" customWidth="1"/>
    <col min="776" max="777" width="9.36328125" style="50" bestFit="1" customWidth="1"/>
    <col min="778" max="778" width="12.08984375" style="50" customWidth="1"/>
    <col min="779" max="779" width="10.36328125" style="50" bestFit="1" customWidth="1"/>
    <col min="780" max="780" width="9.90625" style="50" customWidth="1"/>
    <col min="781" max="781" width="13.453125" style="50" customWidth="1"/>
    <col min="782" max="782" width="1" style="50" customWidth="1"/>
    <col min="783" max="1025" width="8.7265625" style="50"/>
    <col min="1026" max="1026" width="3.6328125" style="50" bestFit="1" customWidth="1"/>
    <col min="1027" max="1027" width="13.26953125" style="50" customWidth="1"/>
    <col min="1028" max="1028" width="12.6328125" style="50" bestFit="1" customWidth="1"/>
    <col min="1029" max="1029" width="11.453125" style="50" bestFit="1" customWidth="1"/>
    <col min="1030" max="1030" width="10.26953125" style="50" bestFit="1" customWidth="1"/>
    <col min="1031" max="1031" width="10.08984375" style="50" bestFit="1" customWidth="1"/>
    <col min="1032" max="1033" width="9.36328125" style="50" bestFit="1" customWidth="1"/>
    <col min="1034" max="1034" width="12.08984375" style="50" customWidth="1"/>
    <col min="1035" max="1035" width="10.36328125" style="50" bestFit="1" customWidth="1"/>
    <col min="1036" max="1036" width="9.90625" style="50" customWidth="1"/>
    <col min="1037" max="1037" width="13.453125" style="50" customWidth="1"/>
    <col min="1038" max="1038" width="1" style="50" customWidth="1"/>
    <col min="1039" max="1281" width="8.7265625" style="50"/>
    <col min="1282" max="1282" width="3.6328125" style="50" bestFit="1" customWidth="1"/>
    <col min="1283" max="1283" width="13.26953125" style="50" customWidth="1"/>
    <col min="1284" max="1284" width="12.6328125" style="50" bestFit="1" customWidth="1"/>
    <col min="1285" max="1285" width="11.453125" style="50" bestFit="1" customWidth="1"/>
    <col min="1286" max="1286" width="10.26953125" style="50" bestFit="1" customWidth="1"/>
    <col min="1287" max="1287" width="10.08984375" style="50" bestFit="1" customWidth="1"/>
    <col min="1288" max="1289" width="9.36328125" style="50" bestFit="1" customWidth="1"/>
    <col min="1290" max="1290" width="12.08984375" style="50" customWidth="1"/>
    <col min="1291" max="1291" width="10.36328125" style="50" bestFit="1" customWidth="1"/>
    <col min="1292" max="1292" width="9.90625" style="50" customWidth="1"/>
    <col min="1293" max="1293" width="13.453125" style="50" customWidth="1"/>
    <col min="1294" max="1294" width="1" style="50" customWidth="1"/>
    <col min="1295" max="1537" width="8.7265625" style="50"/>
    <col min="1538" max="1538" width="3.6328125" style="50" bestFit="1" customWidth="1"/>
    <col min="1539" max="1539" width="13.26953125" style="50" customWidth="1"/>
    <col min="1540" max="1540" width="12.6328125" style="50" bestFit="1" customWidth="1"/>
    <col min="1541" max="1541" width="11.453125" style="50" bestFit="1" customWidth="1"/>
    <col min="1542" max="1542" width="10.26953125" style="50" bestFit="1" customWidth="1"/>
    <col min="1543" max="1543" width="10.08984375" style="50" bestFit="1" customWidth="1"/>
    <col min="1544" max="1545" width="9.36328125" style="50" bestFit="1" customWidth="1"/>
    <col min="1546" max="1546" width="12.08984375" style="50" customWidth="1"/>
    <col min="1547" max="1547" width="10.36328125" style="50" bestFit="1" customWidth="1"/>
    <col min="1548" max="1548" width="9.90625" style="50" customWidth="1"/>
    <col min="1549" max="1549" width="13.453125" style="50" customWidth="1"/>
    <col min="1550" max="1550" width="1" style="50" customWidth="1"/>
    <col min="1551" max="1793" width="8.7265625" style="50"/>
    <col min="1794" max="1794" width="3.6328125" style="50" bestFit="1" customWidth="1"/>
    <col min="1795" max="1795" width="13.26953125" style="50" customWidth="1"/>
    <col min="1796" max="1796" width="12.6328125" style="50" bestFit="1" customWidth="1"/>
    <col min="1797" max="1797" width="11.453125" style="50" bestFit="1" customWidth="1"/>
    <col min="1798" max="1798" width="10.26953125" style="50" bestFit="1" customWidth="1"/>
    <col min="1799" max="1799" width="10.08984375" style="50" bestFit="1" customWidth="1"/>
    <col min="1800" max="1801" width="9.36328125" style="50" bestFit="1" customWidth="1"/>
    <col min="1802" max="1802" width="12.08984375" style="50" customWidth="1"/>
    <col min="1803" max="1803" width="10.36328125" style="50" bestFit="1" customWidth="1"/>
    <col min="1804" max="1804" width="9.90625" style="50" customWidth="1"/>
    <col min="1805" max="1805" width="13.453125" style="50" customWidth="1"/>
    <col min="1806" max="1806" width="1" style="50" customWidth="1"/>
    <col min="1807" max="2049" width="8.7265625" style="50"/>
    <col min="2050" max="2050" width="3.6328125" style="50" bestFit="1" customWidth="1"/>
    <col min="2051" max="2051" width="13.26953125" style="50" customWidth="1"/>
    <col min="2052" max="2052" width="12.6328125" style="50" bestFit="1" customWidth="1"/>
    <col min="2053" max="2053" width="11.453125" style="50" bestFit="1" customWidth="1"/>
    <col min="2054" max="2054" width="10.26953125" style="50" bestFit="1" customWidth="1"/>
    <col min="2055" max="2055" width="10.08984375" style="50" bestFit="1" customWidth="1"/>
    <col min="2056" max="2057" width="9.36328125" style="50" bestFit="1" customWidth="1"/>
    <col min="2058" max="2058" width="12.08984375" style="50" customWidth="1"/>
    <col min="2059" max="2059" width="10.36328125" style="50" bestFit="1" customWidth="1"/>
    <col min="2060" max="2060" width="9.90625" style="50" customWidth="1"/>
    <col min="2061" max="2061" width="13.453125" style="50" customWidth="1"/>
    <col min="2062" max="2062" width="1" style="50" customWidth="1"/>
    <col min="2063" max="2305" width="8.7265625" style="50"/>
    <col min="2306" max="2306" width="3.6328125" style="50" bestFit="1" customWidth="1"/>
    <col min="2307" max="2307" width="13.26953125" style="50" customWidth="1"/>
    <col min="2308" max="2308" width="12.6328125" style="50" bestFit="1" customWidth="1"/>
    <col min="2309" max="2309" width="11.453125" style="50" bestFit="1" customWidth="1"/>
    <col min="2310" max="2310" width="10.26953125" style="50" bestFit="1" customWidth="1"/>
    <col min="2311" max="2311" width="10.08984375" style="50" bestFit="1" customWidth="1"/>
    <col min="2312" max="2313" width="9.36328125" style="50" bestFit="1" customWidth="1"/>
    <col min="2314" max="2314" width="12.08984375" style="50" customWidth="1"/>
    <col min="2315" max="2315" width="10.36328125" style="50" bestFit="1" customWidth="1"/>
    <col min="2316" max="2316" width="9.90625" style="50" customWidth="1"/>
    <col min="2317" max="2317" width="13.453125" style="50" customWidth="1"/>
    <col min="2318" max="2318" width="1" style="50" customWidth="1"/>
    <col min="2319" max="2561" width="8.7265625" style="50"/>
    <col min="2562" max="2562" width="3.6328125" style="50" bestFit="1" customWidth="1"/>
    <col min="2563" max="2563" width="13.26953125" style="50" customWidth="1"/>
    <col min="2564" max="2564" width="12.6328125" style="50" bestFit="1" customWidth="1"/>
    <col min="2565" max="2565" width="11.453125" style="50" bestFit="1" customWidth="1"/>
    <col min="2566" max="2566" width="10.26953125" style="50" bestFit="1" customWidth="1"/>
    <col min="2567" max="2567" width="10.08984375" style="50" bestFit="1" customWidth="1"/>
    <col min="2568" max="2569" width="9.36328125" style="50" bestFit="1" customWidth="1"/>
    <col min="2570" max="2570" width="12.08984375" style="50" customWidth="1"/>
    <col min="2571" max="2571" width="10.36328125" style="50" bestFit="1" customWidth="1"/>
    <col min="2572" max="2572" width="9.90625" style="50" customWidth="1"/>
    <col min="2573" max="2573" width="13.453125" style="50" customWidth="1"/>
    <col min="2574" max="2574" width="1" style="50" customWidth="1"/>
    <col min="2575" max="2817" width="8.7265625" style="50"/>
    <col min="2818" max="2818" width="3.6328125" style="50" bestFit="1" customWidth="1"/>
    <col min="2819" max="2819" width="13.26953125" style="50" customWidth="1"/>
    <col min="2820" max="2820" width="12.6328125" style="50" bestFit="1" customWidth="1"/>
    <col min="2821" max="2821" width="11.453125" style="50" bestFit="1" customWidth="1"/>
    <col min="2822" max="2822" width="10.26953125" style="50" bestFit="1" customWidth="1"/>
    <col min="2823" max="2823" width="10.08984375" style="50" bestFit="1" customWidth="1"/>
    <col min="2824" max="2825" width="9.36328125" style="50" bestFit="1" customWidth="1"/>
    <col min="2826" max="2826" width="12.08984375" style="50" customWidth="1"/>
    <col min="2827" max="2827" width="10.36328125" style="50" bestFit="1" customWidth="1"/>
    <col min="2828" max="2828" width="9.90625" style="50" customWidth="1"/>
    <col min="2829" max="2829" width="13.453125" style="50" customWidth="1"/>
    <col min="2830" max="2830" width="1" style="50" customWidth="1"/>
    <col min="2831" max="3073" width="8.7265625" style="50"/>
    <col min="3074" max="3074" width="3.6328125" style="50" bestFit="1" customWidth="1"/>
    <col min="3075" max="3075" width="13.26953125" style="50" customWidth="1"/>
    <col min="3076" max="3076" width="12.6328125" style="50" bestFit="1" customWidth="1"/>
    <col min="3077" max="3077" width="11.453125" style="50" bestFit="1" customWidth="1"/>
    <col min="3078" max="3078" width="10.26953125" style="50" bestFit="1" customWidth="1"/>
    <col min="3079" max="3079" width="10.08984375" style="50" bestFit="1" customWidth="1"/>
    <col min="3080" max="3081" width="9.36328125" style="50" bestFit="1" customWidth="1"/>
    <col min="3082" max="3082" width="12.08984375" style="50" customWidth="1"/>
    <col min="3083" max="3083" width="10.36328125" style="50" bestFit="1" customWidth="1"/>
    <col min="3084" max="3084" width="9.90625" style="50" customWidth="1"/>
    <col min="3085" max="3085" width="13.453125" style="50" customWidth="1"/>
    <col min="3086" max="3086" width="1" style="50" customWidth="1"/>
    <col min="3087" max="3329" width="8.7265625" style="50"/>
    <col min="3330" max="3330" width="3.6328125" style="50" bestFit="1" customWidth="1"/>
    <col min="3331" max="3331" width="13.26953125" style="50" customWidth="1"/>
    <col min="3332" max="3332" width="12.6328125" style="50" bestFit="1" customWidth="1"/>
    <col min="3333" max="3333" width="11.453125" style="50" bestFit="1" customWidth="1"/>
    <col min="3334" max="3334" width="10.26953125" style="50" bestFit="1" customWidth="1"/>
    <col min="3335" max="3335" width="10.08984375" style="50" bestFit="1" customWidth="1"/>
    <col min="3336" max="3337" width="9.36328125" style="50" bestFit="1" customWidth="1"/>
    <col min="3338" max="3338" width="12.08984375" style="50" customWidth="1"/>
    <col min="3339" max="3339" width="10.36328125" style="50" bestFit="1" customWidth="1"/>
    <col min="3340" max="3340" width="9.90625" style="50" customWidth="1"/>
    <col min="3341" max="3341" width="13.453125" style="50" customWidth="1"/>
    <col min="3342" max="3342" width="1" style="50" customWidth="1"/>
    <col min="3343" max="3585" width="8.7265625" style="50"/>
    <col min="3586" max="3586" width="3.6328125" style="50" bestFit="1" customWidth="1"/>
    <col min="3587" max="3587" width="13.26953125" style="50" customWidth="1"/>
    <col min="3588" max="3588" width="12.6328125" style="50" bestFit="1" customWidth="1"/>
    <col min="3589" max="3589" width="11.453125" style="50" bestFit="1" customWidth="1"/>
    <col min="3590" max="3590" width="10.26953125" style="50" bestFit="1" customWidth="1"/>
    <col min="3591" max="3591" width="10.08984375" style="50" bestFit="1" customWidth="1"/>
    <col min="3592" max="3593" width="9.36328125" style="50" bestFit="1" customWidth="1"/>
    <col min="3594" max="3594" width="12.08984375" style="50" customWidth="1"/>
    <col min="3595" max="3595" width="10.36328125" style="50" bestFit="1" customWidth="1"/>
    <col min="3596" max="3596" width="9.90625" style="50" customWidth="1"/>
    <col min="3597" max="3597" width="13.453125" style="50" customWidth="1"/>
    <col min="3598" max="3598" width="1" style="50" customWidth="1"/>
    <col min="3599" max="3841" width="8.7265625" style="50"/>
    <col min="3842" max="3842" width="3.6328125" style="50" bestFit="1" customWidth="1"/>
    <col min="3843" max="3843" width="13.26953125" style="50" customWidth="1"/>
    <col min="3844" max="3844" width="12.6328125" style="50" bestFit="1" customWidth="1"/>
    <col min="3845" max="3845" width="11.453125" style="50" bestFit="1" customWidth="1"/>
    <col min="3846" max="3846" width="10.26953125" style="50" bestFit="1" customWidth="1"/>
    <col min="3847" max="3847" width="10.08984375" style="50" bestFit="1" customWidth="1"/>
    <col min="3848" max="3849" width="9.36328125" style="50" bestFit="1" customWidth="1"/>
    <col min="3850" max="3850" width="12.08984375" style="50" customWidth="1"/>
    <col min="3851" max="3851" width="10.36328125" style="50" bestFit="1" customWidth="1"/>
    <col min="3852" max="3852" width="9.90625" style="50" customWidth="1"/>
    <col min="3853" max="3853" width="13.453125" style="50" customWidth="1"/>
    <col min="3854" max="3854" width="1" style="50" customWidth="1"/>
    <col min="3855" max="4097" width="8.7265625" style="50"/>
    <col min="4098" max="4098" width="3.6328125" style="50" bestFit="1" customWidth="1"/>
    <col min="4099" max="4099" width="13.26953125" style="50" customWidth="1"/>
    <col min="4100" max="4100" width="12.6328125" style="50" bestFit="1" customWidth="1"/>
    <col min="4101" max="4101" width="11.453125" style="50" bestFit="1" customWidth="1"/>
    <col min="4102" max="4102" width="10.26953125" style="50" bestFit="1" customWidth="1"/>
    <col min="4103" max="4103" width="10.08984375" style="50" bestFit="1" customWidth="1"/>
    <col min="4104" max="4105" width="9.36328125" style="50" bestFit="1" customWidth="1"/>
    <col min="4106" max="4106" width="12.08984375" style="50" customWidth="1"/>
    <col min="4107" max="4107" width="10.36328125" style="50" bestFit="1" customWidth="1"/>
    <col min="4108" max="4108" width="9.90625" style="50" customWidth="1"/>
    <col min="4109" max="4109" width="13.453125" style="50" customWidth="1"/>
    <col min="4110" max="4110" width="1" style="50" customWidth="1"/>
    <col min="4111" max="4353" width="8.7265625" style="50"/>
    <col min="4354" max="4354" width="3.6328125" style="50" bestFit="1" customWidth="1"/>
    <col min="4355" max="4355" width="13.26953125" style="50" customWidth="1"/>
    <col min="4356" max="4356" width="12.6328125" style="50" bestFit="1" customWidth="1"/>
    <col min="4357" max="4357" width="11.453125" style="50" bestFit="1" customWidth="1"/>
    <col min="4358" max="4358" width="10.26953125" style="50" bestFit="1" customWidth="1"/>
    <col min="4359" max="4359" width="10.08984375" style="50" bestFit="1" customWidth="1"/>
    <col min="4360" max="4361" width="9.36328125" style="50" bestFit="1" customWidth="1"/>
    <col min="4362" max="4362" width="12.08984375" style="50" customWidth="1"/>
    <col min="4363" max="4363" width="10.36328125" style="50" bestFit="1" customWidth="1"/>
    <col min="4364" max="4364" width="9.90625" style="50" customWidth="1"/>
    <col min="4365" max="4365" width="13.453125" style="50" customWidth="1"/>
    <col min="4366" max="4366" width="1" style="50" customWidth="1"/>
    <col min="4367" max="4609" width="8.7265625" style="50"/>
    <col min="4610" max="4610" width="3.6328125" style="50" bestFit="1" customWidth="1"/>
    <col min="4611" max="4611" width="13.26953125" style="50" customWidth="1"/>
    <col min="4612" max="4612" width="12.6328125" style="50" bestFit="1" customWidth="1"/>
    <col min="4613" max="4613" width="11.453125" style="50" bestFit="1" customWidth="1"/>
    <col min="4614" max="4614" width="10.26953125" style="50" bestFit="1" customWidth="1"/>
    <col min="4615" max="4615" width="10.08984375" style="50" bestFit="1" customWidth="1"/>
    <col min="4616" max="4617" width="9.36328125" style="50" bestFit="1" customWidth="1"/>
    <col min="4618" max="4618" width="12.08984375" style="50" customWidth="1"/>
    <col min="4619" max="4619" width="10.36328125" style="50" bestFit="1" customWidth="1"/>
    <col min="4620" max="4620" width="9.90625" style="50" customWidth="1"/>
    <col min="4621" max="4621" width="13.453125" style="50" customWidth="1"/>
    <col min="4622" max="4622" width="1" style="50" customWidth="1"/>
    <col min="4623" max="4865" width="8.7265625" style="50"/>
    <col min="4866" max="4866" width="3.6328125" style="50" bestFit="1" customWidth="1"/>
    <col min="4867" max="4867" width="13.26953125" style="50" customWidth="1"/>
    <col min="4868" max="4868" width="12.6328125" style="50" bestFit="1" customWidth="1"/>
    <col min="4869" max="4869" width="11.453125" style="50" bestFit="1" customWidth="1"/>
    <col min="4870" max="4870" width="10.26953125" style="50" bestFit="1" customWidth="1"/>
    <col min="4871" max="4871" width="10.08984375" style="50" bestFit="1" customWidth="1"/>
    <col min="4872" max="4873" width="9.36328125" style="50" bestFit="1" customWidth="1"/>
    <col min="4874" max="4874" width="12.08984375" style="50" customWidth="1"/>
    <col min="4875" max="4875" width="10.36328125" style="50" bestFit="1" customWidth="1"/>
    <col min="4876" max="4876" width="9.90625" style="50" customWidth="1"/>
    <col min="4877" max="4877" width="13.453125" style="50" customWidth="1"/>
    <col min="4878" max="4878" width="1" style="50" customWidth="1"/>
    <col min="4879" max="5121" width="8.7265625" style="50"/>
    <col min="5122" max="5122" width="3.6328125" style="50" bestFit="1" customWidth="1"/>
    <col min="5123" max="5123" width="13.26953125" style="50" customWidth="1"/>
    <col min="5124" max="5124" width="12.6328125" style="50" bestFit="1" customWidth="1"/>
    <col min="5125" max="5125" width="11.453125" style="50" bestFit="1" customWidth="1"/>
    <col min="5126" max="5126" width="10.26953125" style="50" bestFit="1" customWidth="1"/>
    <col min="5127" max="5127" width="10.08984375" style="50" bestFit="1" customWidth="1"/>
    <col min="5128" max="5129" width="9.36328125" style="50" bestFit="1" customWidth="1"/>
    <col min="5130" max="5130" width="12.08984375" style="50" customWidth="1"/>
    <col min="5131" max="5131" width="10.36328125" style="50" bestFit="1" customWidth="1"/>
    <col min="5132" max="5132" width="9.90625" style="50" customWidth="1"/>
    <col min="5133" max="5133" width="13.453125" style="50" customWidth="1"/>
    <col min="5134" max="5134" width="1" style="50" customWidth="1"/>
    <col min="5135" max="5377" width="8.7265625" style="50"/>
    <col min="5378" max="5378" width="3.6328125" style="50" bestFit="1" customWidth="1"/>
    <col min="5379" max="5379" width="13.26953125" style="50" customWidth="1"/>
    <col min="5380" max="5380" width="12.6328125" style="50" bestFit="1" customWidth="1"/>
    <col min="5381" max="5381" width="11.453125" style="50" bestFit="1" customWidth="1"/>
    <col min="5382" max="5382" width="10.26953125" style="50" bestFit="1" customWidth="1"/>
    <col min="5383" max="5383" width="10.08984375" style="50" bestFit="1" customWidth="1"/>
    <col min="5384" max="5385" width="9.36328125" style="50" bestFit="1" customWidth="1"/>
    <col min="5386" max="5386" width="12.08984375" style="50" customWidth="1"/>
    <col min="5387" max="5387" width="10.36328125" style="50" bestFit="1" customWidth="1"/>
    <col min="5388" max="5388" width="9.90625" style="50" customWidth="1"/>
    <col min="5389" max="5389" width="13.453125" style="50" customWidth="1"/>
    <col min="5390" max="5390" width="1" style="50" customWidth="1"/>
    <col min="5391" max="5633" width="8.7265625" style="50"/>
    <col min="5634" max="5634" width="3.6328125" style="50" bestFit="1" customWidth="1"/>
    <col min="5635" max="5635" width="13.26953125" style="50" customWidth="1"/>
    <col min="5636" max="5636" width="12.6328125" style="50" bestFit="1" customWidth="1"/>
    <col min="5637" max="5637" width="11.453125" style="50" bestFit="1" customWidth="1"/>
    <col min="5638" max="5638" width="10.26953125" style="50" bestFit="1" customWidth="1"/>
    <col min="5639" max="5639" width="10.08984375" style="50" bestFit="1" customWidth="1"/>
    <col min="5640" max="5641" width="9.36328125" style="50" bestFit="1" customWidth="1"/>
    <col min="5642" max="5642" width="12.08984375" style="50" customWidth="1"/>
    <col min="5643" max="5643" width="10.36328125" style="50" bestFit="1" customWidth="1"/>
    <col min="5644" max="5644" width="9.90625" style="50" customWidth="1"/>
    <col min="5645" max="5645" width="13.453125" style="50" customWidth="1"/>
    <col min="5646" max="5646" width="1" style="50" customWidth="1"/>
    <col min="5647" max="5889" width="8.7265625" style="50"/>
    <col min="5890" max="5890" width="3.6328125" style="50" bestFit="1" customWidth="1"/>
    <col min="5891" max="5891" width="13.26953125" style="50" customWidth="1"/>
    <col min="5892" max="5892" width="12.6328125" style="50" bestFit="1" customWidth="1"/>
    <col min="5893" max="5893" width="11.453125" style="50" bestFit="1" customWidth="1"/>
    <col min="5894" max="5894" width="10.26953125" style="50" bestFit="1" customWidth="1"/>
    <col min="5895" max="5895" width="10.08984375" style="50" bestFit="1" customWidth="1"/>
    <col min="5896" max="5897" width="9.36328125" style="50" bestFit="1" customWidth="1"/>
    <col min="5898" max="5898" width="12.08984375" style="50" customWidth="1"/>
    <col min="5899" max="5899" width="10.36328125" style="50" bestFit="1" customWidth="1"/>
    <col min="5900" max="5900" width="9.90625" style="50" customWidth="1"/>
    <col min="5901" max="5901" width="13.453125" style="50" customWidth="1"/>
    <col min="5902" max="5902" width="1" style="50" customWidth="1"/>
    <col min="5903" max="6145" width="8.7265625" style="50"/>
    <col min="6146" max="6146" width="3.6328125" style="50" bestFit="1" customWidth="1"/>
    <col min="6147" max="6147" width="13.26953125" style="50" customWidth="1"/>
    <col min="6148" max="6148" width="12.6328125" style="50" bestFit="1" customWidth="1"/>
    <col min="6149" max="6149" width="11.453125" style="50" bestFit="1" customWidth="1"/>
    <col min="6150" max="6150" width="10.26953125" style="50" bestFit="1" customWidth="1"/>
    <col min="6151" max="6151" width="10.08984375" style="50" bestFit="1" customWidth="1"/>
    <col min="6152" max="6153" width="9.36328125" style="50" bestFit="1" customWidth="1"/>
    <col min="6154" max="6154" width="12.08984375" style="50" customWidth="1"/>
    <col min="6155" max="6155" width="10.36328125" style="50" bestFit="1" customWidth="1"/>
    <col min="6156" max="6156" width="9.90625" style="50" customWidth="1"/>
    <col min="6157" max="6157" width="13.453125" style="50" customWidth="1"/>
    <col min="6158" max="6158" width="1" style="50" customWidth="1"/>
    <col min="6159" max="6401" width="8.7265625" style="50"/>
    <col min="6402" max="6402" width="3.6328125" style="50" bestFit="1" customWidth="1"/>
    <col min="6403" max="6403" width="13.26953125" style="50" customWidth="1"/>
    <col min="6404" max="6404" width="12.6328125" style="50" bestFit="1" customWidth="1"/>
    <col min="6405" max="6405" width="11.453125" style="50" bestFit="1" customWidth="1"/>
    <col min="6406" max="6406" width="10.26953125" style="50" bestFit="1" customWidth="1"/>
    <col min="6407" max="6407" width="10.08984375" style="50" bestFit="1" customWidth="1"/>
    <col min="6408" max="6409" width="9.36328125" style="50" bestFit="1" customWidth="1"/>
    <col min="6410" max="6410" width="12.08984375" style="50" customWidth="1"/>
    <col min="6411" max="6411" width="10.36328125" style="50" bestFit="1" customWidth="1"/>
    <col min="6412" max="6412" width="9.90625" style="50" customWidth="1"/>
    <col min="6413" max="6413" width="13.453125" style="50" customWidth="1"/>
    <col min="6414" max="6414" width="1" style="50" customWidth="1"/>
    <col min="6415" max="6657" width="8.7265625" style="50"/>
    <col min="6658" max="6658" width="3.6328125" style="50" bestFit="1" customWidth="1"/>
    <col min="6659" max="6659" width="13.26953125" style="50" customWidth="1"/>
    <col min="6660" max="6660" width="12.6328125" style="50" bestFit="1" customWidth="1"/>
    <col min="6661" max="6661" width="11.453125" style="50" bestFit="1" customWidth="1"/>
    <col min="6662" max="6662" width="10.26953125" style="50" bestFit="1" customWidth="1"/>
    <col min="6663" max="6663" width="10.08984375" style="50" bestFit="1" customWidth="1"/>
    <col min="6664" max="6665" width="9.36328125" style="50" bestFit="1" customWidth="1"/>
    <col min="6666" max="6666" width="12.08984375" style="50" customWidth="1"/>
    <col min="6667" max="6667" width="10.36328125" style="50" bestFit="1" customWidth="1"/>
    <col min="6668" max="6668" width="9.90625" style="50" customWidth="1"/>
    <col min="6669" max="6669" width="13.453125" style="50" customWidth="1"/>
    <col min="6670" max="6670" width="1" style="50" customWidth="1"/>
    <col min="6671" max="6913" width="8.7265625" style="50"/>
    <col min="6914" max="6914" width="3.6328125" style="50" bestFit="1" customWidth="1"/>
    <col min="6915" max="6915" width="13.26953125" style="50" customWidth="1"/>
    <col min="6916" max="6916" width="12.6328125" style="50" bestFit="1" customWidth="1"/>
    <col min="6917" max="6917" width="11.453125" style="50" bestFit="1" customWidth="1"/>
    <col min="6918" max="6918" width="10.26953125" style="50" bestFit="1" customWidth="1"/>
    <col min="6919" max="6919" width="10.08984375" style="50" bestFit="1" customWidth="1"/>
    <col min="6920" max="6921" width="9.36328125" style="50" bestFit="1" customWidth="1"/>
    <col min="6922" max="6922" width="12.08984375" style="50" customWidth="1"/>
    <col min="6923" max="6923" width="10.36328125" style="50" bestFit="1" customWidth="1"/>
    <col min="6924" max="6924" width="9.90625" style="50" customWidth="1"/>
    <col min="6925" max="6925" width="13.453125" style="50" customWidth="1"/>
    <col min="6926" max="6926" width="1" style="50" customWidth="1"/>
    <col min="6927" max="7169" width="8.7265625" style="50"/>
    <col min="7170" max="7170" width="3.6328125" style="50" bestFit="1" customWidth="1"/>
    <col min="7171" max="7171" width="13.26953125" style="50" customWidth="1"/>
    <col min="7172" max="7172" width="12.6328125" style="50" bestFit="1" customWidth="1"/>
    <col min="7173" max="7173" width="11.453125" style="50" bestFit="1" customWidth="1"/>
    <col min="7174" max="7174" width="10.26953125" style="50" bestFit="1" customWidth="1"/>
    <col min="7175" max="7175" width="10.08984375" style="50" bestFit="1" customWidth="1"/>
    <col min="7176" max="7177" width="9.36328125" style="50" bestFit="1" customWidth="1"/>
    <col min="7178" max="7178" width="12.08984375" style="50" customWidth="1"/>
    <col min="7179" max="7179" width="10.36328125" style="50" bestFit="1" customWidth="1"/>
    <col min="7180" max="7180" width="9.90625" style="50" customWidth="1"/>
    <col min="7181" max="7181" width="13.453125" style="50" customWidth="1"/>
    <col min="7182" max="7182" width="1" style="50" customWidth="1"/>
    <col min="7183" max="7425" width="8.7265625" style="50"/>
    <col min="7426" max="7426" width="3.6328125" style="50" bestFit="1" customWidth="1"/>
    <col min="7427" max="7427" width="13.26953125" style="50" customWidth="1"/>
    <col min="7428" max="7428" width="12.6328125" style="50" bestFit="1" customWidth="1"/>
    <col min="7429" max="7429" width="11.453125" style="50" bestFit="1" customWidth="1"/>
    <col min="7430" max="7430" width="10.26953125" style="50" bestFit="1" customWidth="1"/>
    <col min="7431" max="7431" width="10.08984375" style="50" bestFit="1" customWidth="1"/>
    <col min="7432" max="7433" width="9.36328125" style="50" bestFit="1" customWidth="1"/>
    <col min="7434" max="7434" width="12.08984375" style="50" customWidth="1"/>
    <col min="7435" max="7435" width="10.36328125" style="50" bestFit="1" customWidth="1"/>
    <col min="7436" max="7436" width="9.90625" style="50" customWidth="1"/>
    <col min="7437" max="7437" width="13.453125" style="50" customWidth="1"/>
    <col min="7438" max="7438" width="1" style="50" customWidth="1"/>
    <col min="7439" max="7681" width="8.7265625" style="50"/>
    <col min="7682" max="7682" width="3.6328125" style="50" bestFit="1" customWidth="1"/>
    <col min="7683" max="7683" width="13.26953125" style="50" customWidth="1"/>
    <col min="7684" max="7684" width="12.6328125" style="50" bestFit="1" customWidth="1"/>
    <col min="7685" max="7685" width="11.453125" style="50" bestFit="1" customWidth="1"/>
    <col min="7686" max="7686" width="10.26953125" style="50" bestFit="1" customWidth="1"/>
    <col min="7687" max="7687" width="10.08984375" style="50" bestFit="1" customWidth="1"/>
    <col min="7688" max="7689" width="9.36328125" style="50" bestFit="1" customWidth="1"/>
    <col min="7690" max="7690" width="12.08984375" style="50" customWidth="1"/>
    <col min="7691" max="7691" width="10.36328125" style="50" bestFit="1" customWidth="1"/>
    <col min="7692" max="7692" width="9.90625" style="50" customWidth="1"/>
    <col min="7693" max="7693" width="13.453125" style="50" customWidth="1"/>
    <col min="7694" max="7694" width="1" style="50" customWidth="1"/>
    <col min="7695" max="7937" width="8.7265625" style="50"/>
    <col min="7938" max="7938" width="3.6328125" style="50" bestFit="1" customWidth="1"/>
    <col min="7939" max="7939" width="13.26953125" style="50" customWidth="1"/>
    <col min="7940" max="7940" width="12.6328125" style="50" bestFit="1" customWidth="1"/>
    <col min="7941" max="7941" width="11.453125" style="50" bestFit="1" customWidth="1"/>
    <col min="7942" max="7942" width="10.26953125" style="50" bestFit="1" customWidth="1"/>
    <col min="7943" max="7943" width="10.08984375" style="50" bestFit="1" customWidth="1"/>
    <col min="7944" max="7945" width="9.36328125" style="50" bestFit="1" customWidth="1"/>
    <col min="7946" max="7946" width="12.08984375" style="50" customWidth="1"/>
    <col min="7947" max="7947" width="10.36328125" style="50" bestFit="1" customWidth="1"/>
    <col min="7948" max="7948" width="9.90625" style="50" customWidth="1"/>
    <col min="7949" max="7949" width="13.453125" style="50" customWidth="1"/>
    <col min="7950" max="7950" width="1" style="50" customWidth="1"/>
    <col min="7951" max="8193" width="8.7265625" style="50"/>
    <col min="8194" max="8194" width="3.6328125" style="50" bestFit="1" customWidth="1"/>
    <col min="8195" max="8195" width="13.26953125" style="50" customWidth="1"/>
    <col min="8196" max="8196" width="12.6328125" style="50" bestFit="1" customWidth="1"/>
    <col min="8197" max="8197" width="11.453125" style="50" bestFit="1" customWidth="1"/>
    <col min="8198" max="8198" width="10.26953125" style="50" bestFit="1" customWidth="1"/>
    <col min="8199" max="8199" width="10.08984375" style="50" bestFit="1" customWidth="1"/>
    <col min="8200" max="8201" width="9.36328125" style="50" bestFit="1" customWidth="1"/>
    <col min="8202" max="8202" width="12.08984375" style="50" customWidth="1"/>
    <col min="8203" max="8203" width="10.36328125" style="50" bestFit="1" customWidth="1"/>
    <col min="8204" max="8204" width="9.90625" style="50" customWidth="1"/>
    <col min="8205" max="8205" width="13.453125" style="50" customWidth="1"/>
    <col min="8206" max="8206" width="1" style="50" customWidth="1"/>
    <col min="8207" max="8449" width="8.7265625" style="50"/>
    <col min="8450" max="8450" width="3.6328125" style="50" bestFit="1" customWidth="1"/>
    <col min="8451" max="8451" width="13.26953125" style="50" customWidth="1"/>
    <col min="8452" max="8452" width="12.6328125" style="50" bestFit="1" customWidth="1"/>
    <col min="8453" max="8453" width="11.453125" style="50" bestFit="1" customWidth="1"/>
    <col min="8454" max="8454" width="10.26953125" style="50" bestFit="1" customWidth="1"/>
    <col min="8455" max="8455" width="10.08984375" style="50" bestFit="1" customWidth="1"/>
    <col min="8456" max="8457" width="9.36328125" style="50" bestFit="1" customWidth="1"/>
    <col min="8458" max="8458" width="12.08984375" style="50" customWidth="1"/>
    <col min="8459" max="8459" width="10.36328125" style="50" bestFit="1" customWidth="1"/>
    <col min="8460" max="8460" width="9.90625" style="50" customWidth="1"/>
    <col min="8461" max="8461" width="13.453125" style="50" customWidth="1"/>
    <col min="8462" max="8462" width="1" style="50" customWidth="1"/>
    <col min="8463" max="8705" width="8.7265625" style="50"/>
    <col min="8706" max="8706" width="3.6328125" style="50" bestFit="1" customWidth="1"/>
    <col min="8707" max="8707" width="13.26953125" style="50" customWidth="1"/>
    <col min="8708" max="8708" width="12.6328125" style="50" bestFit="1" customWidth="1"/>
    <col min="8709" max="8709" width="11.453125" style="50" bestFit="1" customWidth="1"/>
    <col min="8710" max="8710" width="10.26953125" style="50" bestFit="1" customWidth="1"/>
    <col min="8711" max="8711" width="10.08984375" style="50" bestFit="1" customWidth="1"/>
    <col min="8712" max="8713" width="9.36328125" style="50" bestFit="1" customWidth="1"/>
    <col min="8714" max="8714" width="12.08984375" style="50" customWidth="1"/>
    <col min="8715" max="8715" width="10.36328125" style="50" bestFit="1" customWidth="1"/>
    <col min="8716" max="8716" width="9.90625" style="50" customWidth="1"/>
    <col min="8717" max="8717" width="13.453125" style="50" customWidth="1"/>
    <col min="8718" max="8718" width="1" style="50" customWidth="1"/>
    <col min="8719" max="8961" width="8.7265625" style="50"/>
    <col min="8962" max="8962" width="3.6328125" style="50" bestFit="1" customWidth="1"/>
    <col min="8963" max="8963" width="13.26953125" style="50" customWidth="1"/>
    <col min="8964" max="8964" width="12.6328125" style="50" bestFit="1" customWidth="1"/>
    <col min="8965" max="8965" width="11.453125" style="50" bestFit="1" customWidth="1"/>
    <col min="8966" max="8966" width="10.26953125" style="50" bestFit="1" customWidth="1"/>
    <col min="8967" max="8967" width="10.08984375" style="50" bestFit="1" customWidth="1"/>
    <col min="8968" max="8969" width="9.36328125" style="50" bestFit="1" customWidth="1"/>
    <col min="8970" max="8970" width="12.08984375" style="50" customWidth="1"/>
    <col min="8971" max="8971" width="10.36328125" style="50" bestFit="1" customWidth="1"/>
    <col min="8972" max="8972" width="9.90625" style="50" customWidth="1"/>
    <col min="8973" max="8973" width="13.453125" style="50" customWidth="1"/>
    <col min="8974" max="8974" width="1" style="50" customWidth="1"/>
    <col min="8975" max="9217" width="8.7265625" style="50"/>
    <col min="9218" max="9218" width="3.6328125" style="50" bestFit="1" customWidth="1"/>
    <col min="9219" max="9219" width="13.26953125" style="50" customWidth="1"/>
    <col min="9220" max="9220" width="12.6328125" style="50" bestFit="1" customWidth="1"/>
    <col min="9221" max="9221" width="11.453125" style="50" bestFit="1" customWidth="1"/>
    <col min="9222" max="9222" width="10.26953125" style="50" bestFit="1" customWidth="1"/>
    <col min="9223" max="9223" width="10.08984375" style="50" bestFit="1" customWidth="1"/>
    <col min="9224" max="9225" width="9.36328125" style="50" bestFit="1" customWidth="1"/>
    <col min="9226" max="9226" width="12.08984375" style="50" customWidth="1"/>
    <col min="9227" max="9227" width="10.36328125" style="50" bestFit="1" customWidth="1"/>
    <col min="9228" max="9228" width="9.90625" style="50" customWidth="1"/>
    <col min="9229" max="9229" width="13.453125" style="50" customWidth="1"/>
    <col min="9230" max="9230" width="1" style="50" customWidth="1"/>
    <col min="9231" max="9473" width="8.7265625" style="50"/>
    <col min="9474" max="9474" width="3.6328125" style="50" bestFit="1" customWidth="1"/>
    <col min="9475" max="9475" width="13.26953125" style="50" customWidth="1"/>
    <col min="9476" max="9476" width="12.6328125" style="50" bestFit="1" customWidth="1"/>
    <col min="9477" max="9477" width="11.453125" style="50" bestFit="1" customWidth="1"/>
    <col min="9478" max="9478" width="10.26953125" style="50" bestFit="1" customWidth="1"/>
    <col min="9479" max="9479" width="10.08984375" style="50" bestFit="1" customWidth="1"/>
    <col min="9480" max="9481" width="9.36328125" style="50" bestFit="1" customWidth="1"/>
    <col min="9482" max="9482" width="12.08984375" style="50" customWidth="1"/>
    <col min="9483" max="9483" width="10.36328125" style="50" bestFit="1" customWidth="1"/>
    <col min="9484" max="9484" width="9.90625" style="50" customWidth="1"/>
    <col min="9485" max="9485" width="13.453125" style="50" customWidth="1"/>
    <col min="9486" max="9486" width="1" style="50" customWidth="1"/>
    <col min="9487" max="9729" width="8.7265625" style="50"/>
    <col min="9730" max="9730" width="3.6328125" style="50" bestFit="1" customWidth="1"/>
    <col min="9731" max="9731" width="13.26953125" style="50" customWidth="1"/>
    <col min="9732" max="9732" width="12.6328125" style="50" bestFit="1" customWidth="1"/>
    <col min="9733" max="9733" width="11.453125" style="50" bestFit="1" customWidth="1"/>
    <col min="9734" max="9734" width="10.26953125" style="50" bestFit="1" customWidth="1"/>
    <col min="9735" max="9735" width="10.08984375" style="50" bestFit="1" customWidth="1"/>
    <col min="9736" max="9737" width="9.36328125" style="50" bestFit="1" customWidth="1"/>
    <col min="9738" max="9738" width="12.08984375" style="50" customWidth="1"/>
    <col min="9739" max="9739" width="10.36328125" style="50" bestFit="1" customWidth="1"/>
    <col min="9740" max="9740" width="9.90625" style="50" customWidth="1"/>
    <col min="9741" max="9741" width="13.453125" style="50" customWidth="1"/>
    <col min="9742" max="9742" width="1" style="50" customWidth="1"/>
    <col min="9743" max="9985" width="8.7265625" style="50"/>
    <col min="9986" max="9986" width="3.6328125" style="50" bestFit="1" customWidth="1"/>
    <col min="9987" max="9987" width="13.26953125" style="50" customWidth="1"/>
    <col min="9988" max="9988" width="12.6328125" style="50" bestFit="1" customWidth="1"/>
    <col min="9989" max="9989" width="11.453125" style="50" bestFit="1" customWidth="1"/>
    <col min="9990" max="9990" width="10.26953125" style="50" bestFit="1" customWidth="1"/>
    <col min="9991" max="9991" width="10.08984375" style="50" bestFit="1" customWidth="1"/>
    <col min="9992" max="9993" width="9.36328125" style="50" bestFit="1" customWidth="1"/>
    <col min="9994" max="9994" width="12.08984375" style="50" customWidth="1"/>
    <col min="9995" max="9995" width="10.36328125" style="50" bestFit="1" customWidth="1"/>
    <col min="9996" max="9996" width="9.90625" style="50" customWidth="1"/>
    <col min="9997" max="9997" width="13.453125" style="50" customWidth="1"/>
    <col min="9998" max="9998" width="1" style="50" customWidth="1"/>
    <col min="9999" max="10241" width="8.7265625" style="50"/>
    <col min="10242" max="10242" width="3.6328125" style="50" bestFit="1" customWidth="1"/>
    <col min="10243" max="10243" width="13.26953125" style="50" customWidth="1"/>
    <col min="10244" max="10244" width="12.6328125" style="50" bestFit="1" customWidth="1"/>
    <col min="10245" max="10245" width="11.453125" style="50" bestFit="1" customWidth="1"/>
    <col min="10246" max="10246" width="10.26953125" style="50" bestFit="1" customWidth="1"/>
    <col min="10247" max="10247" width="10.08984375" style="50" bestFit="1" customWidth="1"/>
    <col min="10248" max="10249" width="9.36328125" style="50" bestFit="1" customWidth="1"/>
    <col min="10250" max="10250" width="12.08984375" style="50" customWidth="1"/>
    <col min="10251" max="10251" width="10.36328125" style="50" bestFit="1" customWidth="1"/>
    <col min="10252" max="10252" width="9.90625" style="50" customWidth="1"/>
    <col min="10253" max="10253" width="13.453125" style="50" customWidth="1"/>
    <col min="10254" max="10254" width="1" style="50" customWidth="1"/>
    <col min="10255" max="10497" width="8.7265625" style="50"/>
    <col min="10498" max="10498" width="3.6328125" style="50" bestFit="1" customWidth="1"/>
    <col min="10499" max="10499" width="13.26953125" style="50" customWidth="1"/>
    <col min="10500" max="10500" width="12.6328125" style="50" bestFit="1" customWidth="1"/>
    <col min="10501" max="10501" width="11.453125" style="50" bestFit="1" customWidth="1"/>
    <col min="10502" max="10502" width="10.26953125" style="50" bestFit="1" customWidth="1"/>
    <col min="10503" max="10503" width="10.08984375" style="50" bestFit="1" customWidth="1"/>
    <col min="10504" max="10505" width="9.36328125" style="50" bestFit="1" customWidth="1"/>
    <col min="10506" max="10506" width="12.08984375" style="50" customWidth="1"/>
    <col min="10507" max="10507" width="10.36328125" style="50" bestFit="1" customWidth="1"/>
    <col min="10508" max="10508" width="9.90625" style="50" customWidth="1"/>
    <col min="10509" max="10509" width="13.453125" style="50" customWidth="1"/>
    <col min="10510" max="10510" width="1" style="50" customWidth="1"/>
    <col min="10511" max="10753" width="8.7265625" style="50"/>
    <col min="10754" max="10754" width="3.6328125" style="50" bestFit="1" customWidth="1"/>
    <col min="10755" max="10755" width="13.26953125" style="50" customWidth="1"/>
    <col min="10756" max="10756" width="12.6328125" style="50" bestFit="1" customWidth="1"/>
    <col min="10757" max="10757" width="11.453125" style="50" bestFit="1" customWidth="1"/>
    <col min="10758" max="10758" width="10.26953125" style="50" bestFit="1" customWidth="1"/>
    <col min="10759" max="10759" width="10.08984375" style="50" bestFit="1" customWidth="1"/>
    <col min="10760" max="10761" width="9.36328125" style="50" bestFit="1" customWidth="1"/>
    <col min="10762" max="10762" width="12.08984375" style="50" customWidth="1"/>
    <col min="10763" max="10763" width="10.36328125" style="50" bestFit="1" customWidth="1"/>
    <col min="10764" max="10764" width="9.90625" style="50" customWidth="1"/>
    <col min="10765" max="10765" width="13.453125" style="50" customWidth="1"/>
    <col min="10766" max="10766" width="1" style="50" customWidth="1"/>
    <col min="10767" max="11009" width="8.7265625" style="50"/>
    <col min="11010" max="11010" width="3.6328125" style="50" bestFit="1" customWidth="1"/>
    <col min="11011" max="11011" width="13.26953125" style="50" customWidth="1"/>
    <col min="11012" max="11012" width="12.6328125" style="50" bestFit="1" customWidth="1"/>
    <col min="11013" max="11013" width="11.453125" style="50" bestFit="1" customWidth="1"/>
    <col min="11014" max="11014" width="10.26953125" style="50" bestFit="1" customWidth="1"/>
    <col min="11015" max="11015" width="10.08984375" style="50" bestFit="1" customWidth="1"/>
    <col min="11016" max="11017" width="9.36328125" style="50" bestFit="1" customWidth="1"/>
    <col min="11018" max="11018" width="12.08984375" style="50" customWidth="1"/>
    <col min="11019" max="11019" width="10.36328125" style="50" bestFit="1" customWidth="1"/>
    <col min="11020" max="11020" width="9.90625" style="50" customWidth="1"/>
    <col min="11021" max="11021" width="13.453125" style="50" customWidth="1"/>
    <col min="11022" max="11022" width="1" style="50" customWidth="1"/>
    <col min="11023" max="11265" width="8.7265625" style="50"/>
    <col min="11266" max="11266" width="3.6328125" style="50" bestFit="1" customWidth="1"/>
    <col min="11267" max="11267" width="13.26953125" style="50" customWidth="1"/>
    <col min="11268" max="11268" width="12.6328125" style="50" bestFit="1" customWidth="1"/>
    <col min="11269" max="11269" width="11.453125" style="50" bestFit="1" customWidth="1"/>
    <col min="11270" max="11270" width="10.26953125" style="50" bestFit="1" customWidth="1"/>
    <col min="11271" max="11271" width="10.08984375" style="50" bestFit="1" customWidth="1"/>
    <col min="11272" max="11273" width="9.36328125" style="50" bestFit="1" customWidth="1"/>
    <col min="11274" max="11274" width="12.08984375" style="50" customWidth="1"/>
    <col min="11275" max="11275" width="10.36328125" style="50" bestFit="1" customWidth="1"/>
    <col min="11276" max="11276" width="9.90625" style="50" customWidth="1"/>
    <col min="11277" max="11277" width="13.453125" style="50" customWidth="1"/>
    <col min="11278" max="11278" width="1" style="50" customWidth="1"/>
    <col min="11279" max="11521" width="8.7265625" style="50"/>
    <col min="11522" max="11522" width="3.6328125" style="50" bestFit="1" customWidth="1"/>
    <col min="11523" max="11523" width="13.26953125" style="50" customWidth="1"/>
    <col min="11524" max="11524" width="12.6328125" style="50" bestFit="1" customWidth="1"/>
    <col min="11525" max="11525" width="11.453125" style="50" bestFit="1" customWidth="1"/>
    <col min="11526" max="11526" width="10.26953125" style="50" bestFit="1" customWidth="1"/>
    <col min="11527" max="11527" width="10.08984375" style="50" bestFit="1" customWidth="1"/>
    <col min="11528" max="11529" width="9.36328125" style="50" bestFit="1" customWidth="1"/>
    <col min="11530" max="11530" width="12.08984375" style="50" customWidth="1"/>
    <col min="11531" max="11531" width="10.36328125" style="50" bestFit="1" customWidth="1"/>
    <col min="11532" max="11532" width="9.90625" style="50" customWidth="1"/>
    <col min="11533" max="11533" width="13.453125" style="50" customWidth="1"/>
    <col min="11534" max="11534" width="1" style="50" customWidth="1"/>
    <col min="11535" max="11777" width="8.7265625" style="50"/>
    <col min="11778" max="11778" width="3.6328125" style="50" bestFit="1" customWidth="1"/>
    <col min="11779" max="11779" width="13.26953125" style="50" customWidth="1"/>
    <col min="11780" max="11780" width="12.6328125" style="50" bestFit="1" customWidth="1"/>
    <col min="11781" max="11781" width="11.453125" style="50" bestFit="1" customWidth="1"/>
    <col min="11782" max="11782" width="10.26953125" style="50" bestFit="1" customWidth="1"/>
    <col min="11783" max="11783" width="10.08984375" style="50" bestFit="1" customWidth="1"/>
    <col min="11784" max="11785" width="9.36328125" style="50" bestFit="1" customWidth="1"/>
    <col min="11786" max="11786" width="12.08984375" style="50" customWidth="1"/>
    <col min="11787" max="11787" width="10.36328125" style="50" bestFit="1" customWidth="1"/>
    <col min="11788" max="11788" width="9.90625" style="50" customWidth="1"/>
    <col min="11789" max="11789" width="13.453125" style="50" customWidth="1"/>
    <col min="11790" max="11790" width="1" style="50" customWidth="1"/>
    <col min="11791" max="12033" width="8.7265625" style="50"/>
    <col min="12034" max="12034" width="3.6328125" style="50" bestFit="1" customWidth="1"/>
    <col min="12035" max="12035" width="13.26953125" style="50" customWidth="1"/>
    <col min="12036" max="12036" width="12.6328125" style="50" bestFit="1" customWidth="1"/>
    <col min="12037" max="12037" width="11.453125" style="50" bestFit="1" customWidth="1"/>
    <col min="12038" max="12038" width="10.26953125" style="50" bestFit="1" customWidth="1"/>
    <col min="12039" max="12039" width="10.08984375" style="50" bestFit="1" customWidth="1"/>
    <col min="12040" max="12041" width="9.36328125" style="50" bestFit="1" customWidth="1"/>
    <col min="12042" max="12042" width="12.08984375" style="50" customWidth="1"/>
    <col min="12043" max="12043" width="10.36328125" style="50" bestFit="1" customWidth="1"/>
    <col min="12044" max="12044" width="9.90625" style="50" customWidth="1"/>
    <col min="12045" max="12045" width="13.453125" style="50" customWidth="1"/>
    <col min="12046" max="12046" width="1" style="50" customWidth="1"/>
    <col min="12047" max="12289" width="8.7265625" style="50"/>
    <col min="12290" max="12290" width="3.6328125" style="50" bestFit="1" customWidth="1"/>
    <col min="12291" max="12291" width="13.26953125" style="50" customWidth="1"/>
    <col min="12292" max="12292" width="12.6328125" style="50" bestFit="1" customWidth="1"/>
    <col min="12293" max="12293" width="11.453125" style="50" bestFit="1" customWidth="1"/>
    <col min="12294" max="12294" width="10.26953125" style="50" bestFit="1" customWidth="1"/>
    <col min="12295" max="12295" width="10.08984375" style="50" bestFit="1" customWidth="1"/>
    <col min="12296" max="12297" width="9.36328125" style="50" bestFit="1" customWidth="1"/>
    <col min="12298" max="12298" width="12.08984375" style="50" customWidth="1"/>
    <col min="12299" max="12299" width="10.36328125" style="50" bestFit="1" customWidth="1"/>
    <col min="12300" max="12300" width="9.90625" style="50" customWidth="1"/>
    <col min="12301" max="12301" width="13.453125" style="50" customWidth="1"/>
    <col min="12302" max="12302" width="1" style="50" customWidth="1"/>
    <col min="12303" max="12545" width="8.7265625" style="50"/>
    <col min="12546" max="12546" width="3.6328125" style="50" bestFit="1" customWidth="1"/>
    <col min="12547" max="12547" width="13.26953125" style="50" customWidth="1"/>
    <col min="12548" max="12548" width="12.6328125" style="50" bestFit="1" customWidth="1"/>
    <col min="12549" max="12549" width="11.453125" style="50" bestFit="1" customWidth="1"/>
    <col min="12550" max="12550" width="10.26953125" style="50" bestFit="1" customWidth="1"/>
    <col min="12551" max="12551" width="10.08984375" style="50" bestFit="1" customWidth="1"/>
    <col min="12552" max="12553" width="9.36328125" style="50" bestFit="1" customWidth="1"/>
    <col min="12554" max="12554" width="12.08984375" style="50" customWidth="1"/>
    <col min="12555" max="12555" width="10.36328125" style="50" bestFit="1" customWidth="1"/>
    <col min="12556" max="12556" width="9.90625" style="50" customWidth="1"/>
    <col min="12557" max="12557" width="13.453125" style="50" customWidth="1"/>
    <col min="12558" max="12558" width="1" style="50" customWidth="1"/>
    <col min="12559" max="12801" width="8.7265625" style="50"/>
    <col min="12802" max="12802" width="3.6328125" style="50" bestFit="1" customWidth="1"/>
    <col min="12803" max="12803" width="13.26953125" style="50" customWidth="1"/>
    <col min="12804" max="12804" width="12.6328125" style="50" bestFit="1" customWidth="1"/>
    <col min="12805" max="12805" width="11.453125" style="50" bestFit="1" customWidth="1"/>
    <col min="12806" max="12806" width="10.26953125" style="50" bestFit="1" customWidth="1"/>
    <col min="12807" max="12807" width="10.08984375" style="50" bestFit="1" customWidth="1"/>
    <col min="12808" max="12809" width="9.36328125" style="50" bestFit="1" customWidth="1"/>
    <col min="12810" max="12810" width="12.08984375" style="50" customWidth="1"/>
    <col min="12811" max="12811" width="10.36328125" style="50" bestFit="1" customWidth="1"/>
    <col min="12812" max="12812" width="9.90625" style="50" customWidth="1"/>
    <col min="12813" max="12813" width="13.453125" style="50" customWidth="1"/>
    <col min="12814" max="12814" width="1" style="50" customWidth="1"/>
    <col min="12815" max="13057" width="8.7265625" style="50"/>
    <col min="13058" max="13058" width="3.6328125" style="50" bestFit="1" customWidth="1"/>
    <col min="13059" max="13059" width="13.26953125" style="50" customWidth="1"/>
    <col min="13060" max="13060" width="12.6328125" style="50" bestFit="1" customWidth="1"/>
    <col min="13061" max="13061" width="11.453125" style="50" bestFit="1" customWidth="1"/>
    <col min="13062" max="13062" width="10.26953125" style="50" bestFit="1" customWidth="1"/>
    <col min="13063" max="13063" width="10.08984375" style="50" bestFit="1" customWidth="1"/>
    <col min="13064" max="13065" width="9.36328125" style="50" bestFit="1" customWidth="1"/>
    <col min="13066" max="13066" width="12.08984375" style="50" customWidth="1"/>
    <col min="13067" max="13067" width="10.36328125" style="50" bestFit="1" customWidth="1"/>
    <col min="13068" max="13068" width="9.90625" style="50" customWidth="1"/>
    <col min="13069" max="13069" width="13.453125" style="50" customWidth="1"/>
    <col min="13070" max="13070" width="1" style="50" customWidth="1"/>
    <col min="13071" max="13313" width="8.7265625" style="50"/>
    <col min="13314" max="13314" width="3.6328125" style="50" bestFit="1" customWidth="1"/>
    <col min="13315" max="13315" width="13.26953125" style="50" customWidth="1"/>
    <col min="13316" max="13316" width="12.6328125" style="50" bestFit="1" customWidth="1"/>
    <col min="13317" max="13317" width="11.453125" style="50" bestFit="1" customWidth="1"/>
    <col min="13318" max="13318" width="10.26953125" style="50" bestFit="1" customWidth="1"/>
    <col min="13319" max="13319" width="10.08984375" style="50" bestFit="1" customWidth="1"/>
    <col min="13320" max="13321" width="9.36328125" style="50" bestFit="1" customWidth="1"/>
    <col min="13322" max="13322" width="12.08984375" style="50" customWidth="1"/>
    <col min="13323" max="13323" width="10.36328125" style="50" bestFit="1" customWidth="1"/>
    <col min="13324" max="13324" width="9.90625" style="50" customWidth="1"/>
    <col min="13325" max="13325" width="13.453125" style="50" customWidth="1"/>
    <col min="13326" max="13326" width="1" style="50" customWidth="1"/>
    <col min="13327" max="13569" width="8.7265625" style="50"/>
    <col min="13570" max="13570" width="3.6328125" style="50" bestFit="1" customWidth="1"/>
    <col min="13571" max="13571" width="13.26953125" style="50" customWidth="1"/>
    <col min="13572" max="13572" width="12.6328125" style="50" bestFit="1" customWidth="1"/>
    <col min="13573" max="13573" width="11.453125" style="50" bestFit="1" customWidth="1"/>
    <col min="13574" max="13574" width="10.26953125" style="50" bestFit="1" customWidth="1"/>
    <col min="13575" max="13575" width="10.08984375" style="50" bestFit="1" customWidth="1"/>
    <col min="13576" max="13577" width="9.36328125" style="50" bestFit="1" customWidth="1"/>
    <col min="13578" max="13578" width="12.08984375" style="50" customWidth="1"/>
    <col min="13579" max="13579" width="10.36328125" style="50" bestFit="1" customWidth="1"/>
    <col min="13580" max="13580" width="9.90625" style="50" customWidth="1"/>
    <col min="13581" max="13581" width="13.453125" style="50" customWidth="1"/>
    <col min="13582" max="13582" width="1" style="50" customWidth="1"/>
    <col min="13583" max="13825" width="8.7265625" style="50"/>
    <col min="13826" max="13826" width="3.6328125" style="50" bestFit="1" customWidth="1"/>
    <col min="13827" max="13827" width="13.26953125" style="50" customWidth="1"/>
    <col min="13828" max="13828" width="12.6328125" style="50" bestFit="1" customWidth="1"/>
    <col min="13829" max="13829" width="11.453125" style="50" bestFit="1" customWidth="1"/>
    <col min="13830" max="13830" width="10.26953125" style="50" bestFit="1" customWidth="1"/>
    <col min="13831" max="13831" width="10.08984375" style="50" bestFit="1" customWidth="1"/>
    <col min="13832" max="13833" width="9.36328125" style="50" bestFit="1" customWidth="1"/>
    <col min="13834" max="13834" width="12.08984375" style="50" customWidth="1"/>
    <col min="13835" max="13835" width="10.36328125" style="50" bestFit="1" customWidth="1"/>
    <col min="13836" max="13836" width="9.90625" style="50" customWidth="1"/>
    <col min="13837" max="13837" width="13.453125" style="50" customWidth="1"/>
    <col min="13838" max="13838" width="1" style="50" customWidth="1"/>
    <col min="13839" max="14081" width="8.7265625" style="50"/>
    <col min="14082" max="14082" width="3.6328125" style="50" bestFit="1" customWidth="1"/>
    <col min="14083" max="14083" width="13.26953125" style="50" customWidth="1"/>
    <col min="14084" max="14084" width="12.6328125" style="50" bestFit="1" customWidth="1"/>
    <col min="14085" max="14085" width="11.453125" style="50" bestFit="1" customWidth="1"/>
    <col min="14086" max="14086" width="10.26953125" style="50" bestFit="1" customWidth="1"/>
    <col min="14087" max="14087" width="10.08984375" style="50" bestFit="1" customWidth="1"/>
    <col min="14088" max="14089" width="9.36328125" style="50" bestFit="1" customWidth="1"/>
    <col min="14090" max="14090" width="12.08984375" style="50" customWidth="1"/>
    <col min="14091" max="14091" width="10.36328125" style="50" bestFit="1" customWidth="1"/>
    <col min="14092" max="14092" width="9.90625" style="50" customWidth="1"/>
    <col min="14093" max="14093" width="13.453125" style="50" customWidth="1"/>
    <col min="14094" max="14094" width="1" style="50" customWidth="1"/>
    <col min="14095" max="14337" width="8.7265625" style="50"/>
    <col min="14338" max="14338" width="3.6328125" style="50" bestFit="1" customWidth="1"/>
    <col min="14339" max="14339" width="13.26953125" style="50" customWidth="1"/>
    <col min="14340" max="14340" width="12.6328125" style="50" bestFit="1" customWidth="1"/>
    <col min="14341" max="14341" width="11.453125" style="50" bestFit="1" customWidth="1"/>
    <col min="14342" max="14342" width="10.26953125" style="50" bestFit="1" customWidth="1"/>
    <col min="14343" max="14343" width="10.08984375" style="50" bestFit="1" customWidth="1"/>
    <col min="14344" max="14345" width="9.36328125" style="50" bestFit="1" customWidth="1"/>
    <col min="14346" max="14346" width="12.08984375" style="50" customWidth="1"/>
    <col min="14347" max="14347" width="10.36328125" style="50" bestFit="1" customWidth="1"/>
    <col min="14348" max="14348" width="9.90625" style="50" customWidth="1"/>
    <col min="14349" max="14349" width="13.453125" style="50" customWidth="1"/>
    <col min="14350" max="14350" width="1" style="50" customWidth="1"/>
    <col min="14351" max="14593" width="8.7265625" style="50"/>
    <col min="14594" max="14594" width="3.6328125" style="50" bestFit="1" customWidth="1"/>
    <col min="14595" max="14595" width="13.26953125" style="50" customWidth="1"/>
    <col min="14596" max="14596" width="12.6328125" style="50" bestFit="1" customWidth="1"/>
    <col min="14597" max="14597" width="11.453125" style="50" bestFit="1" customWidth="1"/>
    <col min="14598" max="14598" width="10.26953125" style="50" bestFit="1" customWidth="1"/>
    <col min="14599" max="14599" width="10.08984375" style="50" bestFit="1" customWidth="1"/>
    <col min="14600" max="14601" width="9.36328125" style="50" bestFit="1" customWidth="1"/>
    <col min="14602" max="14602" width="12.08984375" style="50" customWidth="1"/>
    <col min="14603" max="14603" width="10.36328125" style="50" bestFit="1" customWidth="1"/>
    <col min="14604" max="14604" width="9.90625" style="50" customWidth="1"/>
    <col min="14605" max="14605" width="13.453125" style="50" customWidth="1"/>
    <col min="14606" max="14606" width="1" style="50" customWidth="1"/>
    <col min="14607" max="14849" width="8.7265625" style="50"/>
    <col min="14850" max="14850" width="3.6328125" style="50" bestFit="1" customWidth="1"/>
    <col min="14851" max="14851" width="13.26953125" style="50" customWidth="1"/>
    <col min="14852" max="14852" width="12.6328125" style="50" bestFit="1" customWidth="1"/>
    <col min="14853" max="14853" width="11.453125" style="50" bestFit="1" customWidth="1"/>
    <col min="14854" max="14854" width="10.26953125" style="50" bestFit="1" customWidth="1"/>
    <col min="14855" max="14855" width="10.08984375" style="50" bestFit="1" customWidth="1"/>
    <col min="14856" max="14857" width="9.36328125" style="50" bestFit="1" customWidth="1"/>
    <col min="14858" max="14858" width="12.08984375" style="50" customWidth="1"/>
    <col min="14859" max="14859" width="10.36328125" style="50" bestFit="1" customWidth="1"/>
    <col min="14860" max="14860" width="9.90625" style="50" customWidth="1"/>
    <col min="14861" max="14861" width="13.453125" style="50" customWidth="1"/>
    <col min="14862" max="14862" width="1" style="50" customWidth="1"/>
    <col min="14863" max="15105" width="8.7265625" style="50"/>
    <col min="15106" max="15106" width="3.6328125" style="50" bestFit="1" customWidth="1"/>
    <col min="15107" max="15107" width="13.26953125" style="50" customWidth="1"/>
    <col min="15108" max="15108" width="12.6328125" style="50" bestFit="1" customWidth="1"/>
    <col min="15109" max="15109" width="11.453125" style="50" bestFit="1" customWidth="1"/>
    <col min="15110" max="15110" width="10.26953125" style="50" bestFit="1" customWidth="1"/>
    <col min="15111" max="15111" width="10.08984375" style="50" bestFit="1" customWidth="1"/>
    <col min="15112" max="15113" width="9.36328125" style="50" bestFit="1" customWidth="1"/>
    <col min="15114" max="15114" width="12.08984375" style="50" customWidth="1"/>
    <col min="15115" max="15115" width="10.36328125" style="50" bestFit="1" customWidth="1"/>
    <col min="15116" max="15116" width="9.90625" style="50" customWidth="1"/>
    <col min="15117" max="15117" width="13.453125" style="50" customWidth="1"/>
    <col min="15118" max="15118" width="1" style="50" customWidth="1"/>
    <col min="15119" max="15361" width="8.7265625" style="50"/>
    <col min="15362" max="15362" width="3.6328125" style="50" bestFit="1" customWidth="1"/>
    <col min="15363" max="15363" width="13.26953125" style="50" customWidth="1"/>
    <col min="15364" max="15364" width="12.6328125" style="50" bestFit="1" customWidth="1"/>
    <col min="15365" max="15365" width="11.453125" style="50" bestFit="1" customWidth="1"/>
    <col min="15366" max="15366" width="10.26953125" style="50" bestFit="1" customWidth="1"/>
    <col min="15367" max="15367" width="10.08984375" style="50" bestFit="1" customWidth="1"/>
    <col min="15368" max="15369" width="9.36328125" style="50" bestFit="1" customWidth="1"/>
    <col min="15370" max="15370" width="12.08984375" style="50" customWidth="1"/>
    <col min="15371" max="15371" width="10.36328125" style="50" bestFit="1" customWidth="1"/>
    <col min="15372" max="15372" width="9.90625" style="50" customWidth="1"/>
    <col min="15373" max="15373" width="13.453125" style="50" customWidth="1"/>
    <col min="15374" max="15374" width="1" style="50" customWidth="1"/>
    <col min="15375" max="15617" width="8.7265625" style="50"/>
    <col min="15618" max="15618" width="3.6328125" style="50" bestFit="1" customWidth="1"/>
    <col min="15619" max="15619" width="13.26953125" style="50" customWidth="1"/>
    <col min="15620" max="15620" width="12.6328125" style="50" bestFit="1" customWidth="1"/>
    <col min="15621" max="15621" width="11.453125" style="50" bestFit="1" customWidth="1"/>
    <col min="15622" max="15622" width="10.26953125" style="50" bestFit="1" customWidth="1"/>
    <col min="15623" max="15623" width="10.08984375" style="50" bestFit="1" customWidth="1"/>
    <col min="15624" max="15625" width="9.36328125" style="50" bestFit="1" customWidth="1"/>
    <col min="15626" max="15626" width="12.08984375" style="50" customWidth="1"/>
    <col min="15627" max="15627" width="10.36328125" style="50" bestFit="1" customWidth="1"/>
    <col min="15628" max="15628" width="9.90625" style="50" customWidth="1"/>
    <col min="15629" max="15629" width="13.453125" style="50" customWidth="1"/>
    <col min="15630" max="15630" width="1" style="50" customWidth="1"/>
    <col min="15631" max="15873" width="8.7265625" style="50"/>
    <col min="15874" max="15874" width="3.6328125" style="50" bestFit="1" customWidth="1"/>
    <col min="15875" max="15875" width="13.26953125" style="50" customWidth="1"/>
    <col min="15876" max="15876" width="12.6328125" style="50" bestFit="1" customWidth="1"/>
    <col min="15877" max="15877" width="11.453125" style="50" bestFit="1" customWidth="1"/>
    <col min="15878" max="15878" width="10.26953125" style="50" bestFit="1" customWidth="1"/>
    <col min="15879" max="15879" width="10.08984375" style="50" bestFit="1" customWidth="1"/>
    <col min="15880" max="15881" width="9.36328125" style="50" bestFit="1" customWidth="1"/>
    <col min="15882" max="15882" width="12.08984375" style="50" customWidth="1"/>
    <col min="15883" max="15883" width="10.36328125" style="50" bestFit="1" customWidth="1"/>
    <col min="15884" max="15884" width="9.90625" style="50" customWidth="1"/>
    <col min="15885" max="15885" width="13.453125" style="50" customWidth="1"/>
    <col min="15886" max="15886" width="1" style="50" customWidth="1"/>
    <col min="15887" max="16129" width="8.7265625" style="50"/>
    <col min="16130" max="16130" width="3.6328125" style="50" bestFit="1" customWidth="1"/>
    <col min="16131" max="16131" width="13.26953125" style="50" customWidth="1"/>
    <col min="16132" max="16132" width="12.6328125" style="50" bestFit="1" customWidth="1"/>
    <col min="16133" max="16133" width="11.453125" style="50" bestFit="1" customWidth="1"/>
    <col min="16134" max="16134" width="10.26953125" style="50" bestFit="1" customWidth="1"/>
    <col min="16135" max="16135" width="10.08984375" style="50" bestFit="1" customWidth="1"/>
    <col min="16136" max="16137" width="9.36328125" style="50" bestFit="1" customWidth="1"/>
    <col min="16138" max="16138" width="12.08984375" style="50" customWidth="1"/>
    <col min="16139" max="16139" width="10.36328125" style="50" bestFit="1" customWidth="1"/>
    <col min="16140" max="16140" width="9.90625" style="50" customWidth="1"/>
    <col min="16141" max="16141" width="13.453125" style="50" customWidth="1"/>
    <col min="16142" max="16142" width="1" style="50" customWidth="1"/>
    <col min="16143" max="16384" width="8.7265625" style="50"/>
  </cols>
  <sheetData>
    <row r="1" spans="1:37" ht="19.5" thickBot="1" x14ac:dyDescent="0.25">
      <c r="A1" s="48"/>
      <c r="B1" s="11" t="s">
        <v>36</v>
      </c>
      <c r="D1" s="80"/>
      <c r="E1" s="81"/>
      <c r="F1" s="81"/>
      <c r="G1" s="81"/>
      <c r="H1" s="81"/>
      <c r="I1" s="81"/>
      <c r="J1" s="81"/>
      <c r="K1" s="81"/>
      <c r="L1" s="81"/>
      <c r="M1" s="81"/>
      <c r="N1" s="51"/>
    </row>
    <row r="2" spans="1:37" ht="22.5" customHeight="1" x14ac:dyDescent="0.2">
      <c r="A2" s="52"/>
      <c r="B2" s="82" t="s">
        <v>26</v>
      </c>
      <c r="C2" s="83"/>
      <c r="D2" s="88" t="s">
        <v>167</v>
      </c>
      <c r="E2" s="89"/>
      <c r="F2" s="89"/>
      <c r="G2" s="89"/>
      <c r="H2" s="89"/>
      <c r="I2" s="89"/>
      <c r="J2" s="89"/>
      <c r="K2" s="90" t="s">
        <v>27</v>
      </c>
      <c r="L2" s="91"/>
      <c r="M2" s="92" t="s">
        <v>168</v>
      </c>
    </row>
    <row r="3" spans="1:37" ht="22.5" customHeight="1" x14ac:dyDescent="0.2">
      <c r="A3" s="52"/>
      <c r="B3" s="84"/>
      <c r="C3" s="85"/>
      <c r="D3" s="95" t="s">
        <v>28</v>
      </c>
      <c r="E3" s="97" t="s">
        <v>29</v>
      </c>
      <c r="F3" s="97"/>
      <c r="G3" s="97"/>
      <c r="H3" s="97"/>
      <c r="I3" s="98"/>
      <c r="J3" s="99" t="s">
        <v>30</v>
      </c>
      <c r="K3" s="101" t="s">
        <v>31</v>
      </c>
      <c r="L3" s="103" t="s">
        <v>32</v>
      </c>
      <c r="M3" s="93"/>
    </row>
    <row r="4" spans="1:37" ht="22.5" customHeight="1" thickBot="1" x14ac:dyDescent="0.25">
      <c r="A4" s="52"/>
      <c r="B4" s="86"/>
      <c r="C4" s="87"/>
      <c r="D4" s="96"/>
      <c r="E4" s="2" t="s">
        <v>0</v>
      </c>
      <c r="F4" s="3" t="s">
        <v>33</v>
      </c>
      <c r="G4" s="3" t="s">
        <v>37</v>
      </c>
      <c r="H4" s="3" t="s">
        <v>34</v>
      </c>
      <c r="I4" s="12" t="s">
        <v>17</v>
      </c>
      <c r="J4" s="100"/>
      <c r="K4" s="102"/>
      <c r="L4" s="104"/>
      <c r="M4" s="94"/>
    </row>
    <row r="5" spans="1:37" s="41" customFormat="1" ht="23.15" customHeight="1" x14ac:dyDescent="0.2">
      <c r="A5" s="4" t="s">
        <v>38</v>
      </c>
      <c r="B5" s="13">
        <v>1</v>
      </c>
      <c r="C5" s="14" t="s">
        <v>1</v>
      </c>
      <c r="D5" s="73">
        <f>+E5+J5</f>
        <v>71533</v>
      </c>
      <c r="E5" s="74">
        <f>SUM(F5:I5)</f>
        <v>41966</v>
      </c>
      <c r="F5" s="7">
        <v>26515</v>
      </c>
      <c r="G5" s="7">
        <v>9515</v>
      </c>
      <c r="H5" s="7">
        <v>3190</v>
      </c>
      <c r="I5" s="8">
        <v>2746</v>
      </c>
      <c r="J5" s="9">
        <v>29567</v>
      </c>
      <c r="K5" s="10">
        <v>0</v>
      </c>
      <c r="L5" s="8">
        <v>0</v>
      </c>
      <c r="M5" s="105">
        <v>2119744000</v>
      </c>
      <c r="N5" s="53"/>
    </row>
    <row r="6" spans="1:37" s="49" customFormat="1" ht="23.15" customHeight="1" thickBot="1" x14ac:dyDescent="0.25">
      <c r="A6" s="4" t="s">
        <v>39</v>
      </c>
      <c r="B6" s="15">
        <v>2</v>
      </c>
      <c r="C6" s="6" t="s">
        <v>40</v>
      </c>
      <c r="D6" s="73">
        <f>+E6+J6</f>
        <v>32486</v>
      </c>
      <c r="E6" s="74">
        <f>SUM(F6:I6)</f>
        <v>16759</v>
      </c>
      <c r="F6" s="7">
        <v>11001</v>
      </c>
      <c r="G6" s="7">
        <v>5487</v>
      </c>
      <c r="H6" s="7">
        <v>0</v>
      </c>
      <c r="I6" s="8">
        <v>271</v>
      </c>
      <c r="J6" s="9">
        <v>15727</v>
      </c>
      <c r="K6" s="10">
        <v>0</v>
      </c>
      <c r="L6" s="8">
        <v>0</v>
      </c>
      <c r="M6" s="106"/>
      <c r="O6" s="49" t="s">
        <v>169</v>
      </c>
    </row>
    <row r="7" spans="1:37" s="42" customFormat="1" ht="23.15" customHeight="1" thickBot="1" x14ac:dyDescent="0.25">
      <c r="A7" s="5"/>
      <c r="B7" s="78" t="s">
        <v>20</v>
      </c>
      <c r="C7" s="79"/>
      <c r="D7" s="16">
        <f t="shared" ref="D7:M7" si="0">SUM(D5:D6)</f>
        <v>104019</v>
      </c>
      <c r="E7" s="17">
        <f t="shared" si="0"/>
        <v>58725</v>
      </c>
      <c r="F7" s="18">
        <f t="shared" si="0"/>
        <v>37516</v>
      </c>
      <c r="G7" s="18">
        <f t="shared" si="0"/>
        <v>15002</v>
      </c>
      <c r="H7" s="18">
        <f t="shared" si="0"/>
        <v>3190</v>
      </c>
      <c r="I7" s="19">
        <f t="shared" si="0"/>
        <v>3017</v>
      </c>
      <c r="J7" s="20">
        <f t="shared" si="0"/>
        <v>45294</v>
      </c>
      <c r="K7" s="17">
        <f t="shared" si="0"/>
        <v>0</v>
      </c>
      <c r="L7" s="21">
        <f t="shared" si="0"/>
        <v>0</v>
      </c>
      <c r="M7" s="54">
        <f t="shared" si="0"/>
        <v>2119744000</v>
      </c>
      <c r="N7" s="55"/>
    </row>
    <row r="8" spans="1:37" s="41" customFormat="1" ht="23.15" customHeight="1" x14ac:dyDescent="0.2">
      <c r="A8" s="4" t="s">
        <v>41</v>
      </c>
      <c r="B8" s="22">
        <v>1</v>
      </c>
      <c r="C8" s="23" t="s">
        <v>21</v>
      </c>
      <c r="D8" s="73">
        <f t="shared" ref="D8:D15" si="1">+E8+J8</f>
        <v>1760</v>
      </c>
      <c r="E8" s="74">
        <f t="shared" ref="E8:E15" si="2">SUM(F8:I8)</f>
        <v>1760</v>
      </c>
      <c r="F8" s="7">
        <v>1000</v>
      </c>
      <c r="G8" s="7">
        <v>700</v>
      </c>
      <c r="H8" s="7">
        <v>0</v>
      </c>
      <c r="I8" s="8">
        <v>60</v>
      </c>
      <c r="J8" s="9">
        <v>0</v>
      </c>
      <c r="K8" s="10">
        <v>0</v>
      </c>
      <c r="L8" s="8">
        <v>0</v>
      </c>
      <c r="M8" s="56" t="s">
        <v>18</v>
      </c>
      <c r="N8" s="53"/>
    </row>
    <row r="9" spans="1:37" s="41" customFormat="1" ht="23.15" customHeight="1" x14ac:dyDescent="0.2">
      <c r="A9" s="4" t="s">
        <v>42</v>
      </c>
      <c r="B9" s="24">
        <v>2</v>
      </c>
      <c r="C9" s="25" t="s">
        <v>2</v>
      </c>
      <c r="D9" s="73">
        <f t="shared" si="1"/>
        <v>2975</v>
      </c>
      <c r="E9" s="74">
        <f t="shared" si="2"/>
        <v>2975</v>
      </c>
      <c r="F9" s="7">
        <v>1985</v>
      </c>
      <c r="G9" s="7">
        <v>862</v>
      </c>
      <c r="H9" s="7">
        <v>0</v>
      </c>
      <c r="I9" s="8">
        <v>128</v>
      </c>
      <c r="J9" s="9">
        <v>0</v>
      </c>
      <c r="K9" s="10">
        <v>0</v>
      </c>
      <c r="L9" s="8">
        <v>0</v>
      </c>
      <c r="M9" s="57" t="s">
        <v>19</v>
      </c>
      <c r="N9" s="53"/>
    </row>
    <row r="10" spans="1:37" s="41" customFormat="1" ht="23.15" customHeight="1" x14ac:dyDescent="0.2">
      <c r="A10" s="4" t="s">
        <v>43</v>
      </c>
      <c r="B10" s="24">
        <v>3</v>
      </c>
      <c r="C10" s="25" t="s">
        <v>3</v>
      </c>
      <c r="D10" s="73">
        <f t="shared" si="1"/>
        <v>475</v>
      </c>
      <c r="E10" s="74">
        <f t="shared" si="2"/>
        <v>475</v>
      </c>
      <c r="F10" s="7">
        <v>106</v>
      </c>
      <c r="G10" s="7">
        <v>369</v>
      </c>
      <c r="H10" s="7">
        <v>0</v>
      </c>
      <c r="I10" s="8">
        <v>0</v>
      </c>
      <c r="J10" s="9">
        <v>0</v>
      </c>
      <c r="K10" s="10">
        <v>0</v>
      </c>
      <c r="L10" s="8">
        <v>0</v>
      </c>
      <c r="M10" s="58" t="s">
        <v>19</v>
      </c>
      <c r="N10" s="53"/>
    </row>
    <row r="11" spans="1:37" s="41" customFormat="1" ht="23.15" customHeight="1" x14ac:dyDescent="0.2">
      <c r="A11" s="4" t="s">
        <v>44</v>
      </c>
      <c r="B11" s="24">
        <v>4</v>
      </c>
      <c r="C11" s="25" t="s">
        <v>4</v>
      </c>
      <c r="D11" s="73">
        <f t="shared" si="1"/>
        <v>5370</v>
      </c>
      <c r="E11" s="74">
        <f t="shared" si="2"/>
        <v>5370</v>
      </c>
      <c r="F11" s="7">
        <v>0</v>
      </c>
      <c r="G11" s="7">
        <v>0</v>
      </c>
      <c r="H11" s="7">
        <v>0</v>
      </c>
      <c r="I11" s="8">
        <v>5370</v>
      </c>
      <c r="J11" s="9">
        <v>0</v>
      </c>
      <c r="K11" s="10">
        <v>15300</v>
      </c>
      <c r="L11" s="8">
        <v>0</v>
      </c>
      <c r="M11" s="58" t="s">
        <v>19</v>
      </c>
      <c r="N11" s="53"/>
    </row>
    <row r="12" spans="1:37" s="41" customFormat="1" ht="23.15" customHeight="1" x14ac:dyDescent="0.2">
      <c r="A12" s="4" t="s">
        <v>45</v>
      </c>
      <c r="B12" s="24">
        <v>5</v>
      </c>
      <c r="C12" s="25" t="s">
        <v>5</v>
      </c>
      <c r="D12" s="73">
        <f t="shared" si="1"/>
        <v>1249</v>
      </c>
      <c r="E12" s="74">
        <f t="shared" si="2"/>
        <v>1105</v>
      </c>
      <c r="F12" s="7">
        <v>480</v>
      </c>
      <c r="G12" s="7">
        <v>625</v>
      </c>
      <c r="H12" s="7">
        <v>0</v>
      </c>
      <c r="I12" s="8">
        <v>0</v>
      </c>
      <c r="J12" s="9">
        <v>144</v>
      </c>
      <c r="K12" s="10">
        <v>0</v>
      </c>
      <c r="L12" s="8">
        <v>0</v>
      </c>
      <c r="M12" s="59" t="s">
        <v>19</v>
      </c>
      <c r="N12" s="53"/>
    </row>
    <row r="13" spans="1:37" s="41" customFormat="1" ht="23.15" customHeight="1" x14ac:dyDescent="0.2">
      <c r="A13" s="4" t="s">
        <v>46</v>
      </c>
      <c r="B13" s="24">
        <v>6</v>
      </c>
      <c r="C13" s="25" t="s">
        <v>6</v>
      </c>
      <c r="D13" s="73">
        <f t="shared" si="1"/>
        <v>8148</v>
      </c>
      <c r="E13" s="74">
        <f t="shared" si="2"/>
        <v>7264</v>
      </c>
      <c r="F13" s="7">
        <v>2314</v>
      </c>
      <c r="G13" s="7">
        <v>4300</v>
      </c>
      <c r="H13" s="7">
        <v>0</v>
      </c>
      <c r="I13" s="8">
        <v>650</v>
      </c>
      <c r="J13" s="9">
        <v>884</v>
      </c>
      <c r="K13" s="10">
        <v>0</v>
      </c>
      <c r="L13" s="8">
        <v>0</v>
      </c>
      <c r="M13" s="59" t="s">
        <v>19</v>
      </c>
      <c r="N13" s="53"/>
    </row>
    <row r="14" spans="1:37" s="41" customFormat="1" ht="23.15" customHeight="1" x14ac:dyDescent="0.2">
      <c r="A14" s="4" t="s">
        <v>47</v>
      </c>
      <c r="B14" s="26">
        <v>7</v>
      </c>
      <c r="C14" s="27" t="s">
        <v>7</v>
      </c>
      <c r="D14" s="73">
        <f t="shared" si="1"/>
        <v>1136</v>
      </c>
      <c r="E14" s="74">
        <f t="shared" si="2"/>
        <v>379</v>
      </c>
      <c r="F14" s="7">
        <v>329</v>
      </c>
      <c r="G14" s="7">
        <v>50</v>
      </c>
      <c r="H14" s="7">
        <v>0</v>
      </c>
      <c r="I14" s="8">
        <v>0</v>
      </c>
      <c r="J14" s="9">
        <v>757</v>
      </c>
      <c r="K14" s="10">
        <v>0</v>
      </c>
      <c r="L14" s="8">
        <v>0</v>
      </c>
      <c r="M14" s="60" t="s">
        <v>19</v>
      </c>
      <c r="N14" s="53"/>
    </row>
    <row r="15" spans="1:37" s="41" customFormat="1" ht="23.15" customHeight="1" thickBot="1" x14ac:dyDescent="0.25">
      <c r="A15" s="4" t="s">
        <v>48</v>
      </c>
      <c r="B15" s="26">
        <v>8</v>
      </c>
      <c r="C15" s="27" t="s">
        <v>49</v>
      </c>
      <c r="D15" s="73">
        <f t="shared" si="1"/>
        <v>14700</v>
      </c>
      <c r="E15" s="74">
        <f t="shared" si="2"/>
        <v>13670</v>
      </c>
      <c r="F15" s="7">
        <v>1773</v>
      </c>
      <c r="G15" s="7">
        <v>1280</v>
      </c>
      <c r="H15" s="7">
        <v>0</v>
      </c>
      <c r="I15" s="8">
        <v>10617</v>
      </c>
      <c r="J15" s="9">
        <v>1030</v>
      </c>
      <c r="K15" s="10">
        <v>0</v>
      </c>
      <c r="L15" s="8">
        <v>0</v>
      </c>
      <c r="M15" s="60" t="s">
        <v>19</v>
      </c>
      <c r="N15" s="53"/>
    </row>
    <row r="16" spans="1:37" s="61" customFormat="1" ht="23.15" customHeight="1" thickBot="1" x14ac:dyDescent="0.25">
      <c r="A16" s="5"/>
      <c r="B16" s="78" t="s">
        <v>8</v>
      </c>
      <c r="C16" s="79"/>
      <c r="D16" s="16">
        <f t="shared" ref="D16:L16" si="3">SUM(D8:D15)</f>
        <v>35813</v>
      </c>
      <c r="E16" s="17">
        <f t="shared" si="3"/>
        <v>32998</v>
      </c>
      <c r="F16" s="18">
        <f t="shared" si="3"/>
        <v>7987</v>
      </c>
      <c r="G16" s="18">
        <f>SUM(G8:G15)</f>
        <v>8186</v>
      </c>
      <c r="H16" s="18">
        <f t="shared" si="3"/>
        <v>0</v>
      </c>
      <c r="I16" s="28">
        <f t="shared" si="3"/>
        <v>16825</v>
      </c>
      <c r="J16" s="16">
        <f t="shared" si="3"/>
        <v>2815</v>
      </c>
      <c r="K16" s="17">
        <f t="shared" si="3"/>
        <v>15300</v>
      </c>
      <c r="L16" s="21">
        <f t="shared" si="3"/>
        <v>0</v>
      </c>
      <c r="M16" s="33"/>
      <c r="N16" s="51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</row>
    <row r="17" spans="1:37" ht="22.5" customHeight="1" x14ac:dyDescent="0.2">
      <c r="A17" s="4" t="s">
        <v>50</v>
      </c>
      <c r="B17" s="22">
        <v>1</v>
      </c>
      <c r="C17" s="6" t="s">
        <v>35</v>
      </c>
      <c r="D17" s="73">
        <f t="shared" ref="D17:D56" si="4">+E17+J17</f>
        <v>1229921</v>
      </c>
      <c r="E17" s="74">
        <f t="shared" ref="E17:E56" si="5">SUM(F17:I17)</f>
        <v>160133</v>
      </c>
      <c r="F17" s="7">
        <v>95159</v>
      </c>
      <c r="G17" s="7">
        <v>46080</v>
      </c>
      <c r="H17" s="7">
        <v>2102</v>
      </c>
      <c r="I17" s="8">
        <f>62872-G17</f>
        <v>16792</v>
      </c>
      <c r="J17" s="9">
        <f>3087+1066701</f>
        <v>1069788</v>
      </c>
      <c r="K17" s="10">
        <v>0</v>
      </c>
      <c r="L17" s="8">
        <v>0</v>
      </c>
      <c r="M17" s="62">
        <v>703400000</v>
      </c>
    </row>
    <row r="18" spans="1:37" s="64" customFormat="1" ht="22.5" customHeight="1" x14ac:dyDescent="0.2">
      <c r="A18" s="4" t="s">
        <v>51</v>
      </c>
      <c r="B18" s="24">
        <v>2</v>
      </c>
      <c r="C18" s="6" t="s">
        <v>52</v>
      </c>
      <c r="D18" s="73">
        <f t="shared" si="4"/>
        <v>291442</v>
      </c>
      <c r="E18" s="74">
        <f t="shared" si="5"/>
        <v>34126</v>
      </c>
      <c r="F18" s="7">
        <v>25731</v>
      </c>
      <c r="G18" s="7">
        <v>4610</v>
      </c>
      <c r="H18" s="7">
        <v>2230</v>
      </c>
      <c r="I18" s="8">
        <v>1555</v>
      </c>
      <c r="J18" s="9">
        <v>257316</v>
      </c>
      <c r="K18" s="10">
        <v>106606</v>
      </c>
      <c r="L18" s="8">
        <v>0</v>
      </c>
      <c r="M18" s="63">
        <v>88420000</v>
      </c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</row>
    <row r="19" spans="1:37" ht="22.5" customHeight="1" x14ac:dyDescent="0.2">
      <c r="A19" s="4" t="s">
        <v>53</v>
      </c>
      <c r="B19" s="24">
        <v>3</v>
      </c>
      <c r="C19" s="25" t="s">
        <v>10</v>
      </c>
      <c r="D19" s="73">
        <f t="shared" si="4"/>
        <v>143163</v>
      </c>
      <c r="E19" s="74">
        <f t="shared" si="5"/>
        <v>32329</v>
      </c>
      <c r="F19" s="7">
        <v>26008</v>
      </c>
      <c r="G19" s="7">
        <v>5933</v>
      </c>
      <c r="H19" s="7">
        <v>388</v>
      </c>
      <c r="I19" s="8">
        <v>0</v>
      </c>
      <c r="J19" s="9">
        <v>110834</v>
      </c>
      <c r="K19" s="10">
        <v>0</v>
      </c>
      <c r="L19" s="8">
        <v>0</v>
      </c>
      <c r="M19" s="63">
        <v>51323032</v>
      </c>
    </row>
    <row r="20" spans="1:37" ht="22.5" customHeight="1" x14ac:dyDescent="0.2">
      <c r="A20" s="4" t="s">
        <v>54</v>
      </c>
      <c r="B20" s="24">
        <v>4</v>
      </c>
      <c r="C20" s="25" t="s">
        <v>11</v>
      </c>
      <c r="D20" s="73">
        <f t="shared" si="4"/>
        <v>264388</v>
      </c>
      <c r="E20" s="74">
        <f t="shared" si="5"/>
        <v>22663</v>
      </c>
      <c r="F20" s="7">
        <v>16354</v>
      </c>
      <c r="G20" s="7">
        <v>5070</v>
      </c>
      <c r="H20" s="7">
        <v>0</v>
      </c>
      <c r="I20" s="8">
        <v>1239</v>
      </c>
      <c r="J20" s="9">
        <v>241725</v>
      </c>
      <c r="K20" s="10">
        <v>0</v>
      </c>
      <c r="L20" s="8">
        <v>0</v>
      </c>
      <c r="M20" s="63">
        <v>55310000</v>
      </c>
    </row>
    <row r="21" spans="1:37" ht="22.5" customHeight="1" x14ac:dyDescent="0.2">
      <c r="A21" s="4" t="s">
        <v>55</v>
      </c>
      <c r="B21" s="24">
        <v>5</v>
      </c>
      <c r="C21" s="25" t="s">
        <v>12</v>
      </c>
      <c r="D21" s="73">
        <f t="shared" si="4"/>
        <v>300740</v>
      </c>
      <c r="E21" s="74">
        <f t="shared" si="5"/>
        <v>10021</v>
      </c>
      <c r="F21" s="7">
        <v>7435</v>
      </c>
      <c r="G21" s="7">
        <v>2542</v>
      </c>
      <c r="H21" s="7">
        <v>0</v>
      </c>
      <c r="I21" s="8">
        <v>44</v>
      </c>
      <c r="J21" s="9">
        <v>290719</v>
      </c>
      <c r="K21" s="10">
        <v>3558</v>
      </c>
      <c r="L21" s="8">
        <v>0</v>
      </c>
      <c r="M21" s="63">
        <v>29096000</v>
      </c>
    </row>
    <row r="22" spans="1:37" ht="22.5" customHeight="1" x14ac:dyDescent="0.2">
      <c r="A22" s="4" t="s">
        <v>56</v>
      </c>
      <c r="B22" s="24">
        <v>6</v>
      </c>
      <c r="C22" s="25" t="s">
        <v>13</v>
      </c>
      <c r="D22" s="73">
        <f t="shared" si="4"/>
        <v>399824</v>
      </c>
      <c r="E22" s="74">
        <f t="shared" si="5"/>
        <v>31763</v>
      </c>
      <c r="F22" s="43">
        <v>24994</v>
      </c>
      <c r="G22" s="43">
        <v>4922</v>
      </c>
      <c r="H22" s="43">
        <v>1366</v>
      </c>
      <c r="I22" s="44">
        <v>481</v>
      </c>
      <c r="J22" s="45">
        <v>368061</v>
      </c>
      <c r="K22" s="46">
        <v>4095</v>
      </c>
      <c r="L22" s="44">
        <v>0</v>
      </c>
      <c r="M22" s="63">
        <v>93330000</v>
      </c>
    </row>
    <row r="23" spans="1:37" ht="22.5" customHeight="1" x14ac:dyDescent="0.2">
      <c r="A23" s="4" t="s">
        <v>57</v>
      </c>
      <c r="B23" s="24">
        <v>7</v>
      </c>
      <c r="C23" s="25" t="s">
        <v>58</v>
      </c>
      <c r="D23" s="73">
        <f t="shared" si="4"/>
        <v>137656</v>
      </c>
      <c r="E23" s="74">
        <f t="shared" si="5"/>
        <v>20229</v>
      </c>
      <c r="F23" s="7">
        <v>14686</v>
      </c>
      <c r="G23" s="7">
        <v>5363</v>
      </c>
      <c r="H23" s="7">
        <v>180</v>
      </c>
      <c r="I23" s="8">
        <v>0</v>
      </c>
      <c r="J23" s="9">
        <v>117427</v>
      </c>
      <c r="K23" s="10">
        <v>0</v>
      </c>
      <c r="L23" s="8">
        <v>0</v>
      </c>
      <c r="M23" s="63">
        <v>47209000</v>
      </c>
    </row>
    <row r="24" spans="1:37" ht="22.5" customHeight="1" x14ac:dyDescent="0.2">
      <c r="A24" s="4" t="s">
        <v>59</v>
      </c>
      <c r="B24" s="24">
        <v>8</v>
      </c>
      <c r="C24" s="25" t="s">
        <v>60</v>
      </c>
      <c r="D24" s="73">
        <f t="shared" si="4"/>
        <v>742990</v>
      </c>
      <c r="E24" s="74">
        <f t="shared" si="5"/>
        <v>119263</v>
      </c>
      <c r="F24" s="7">
        <v>89850</v>
      </c>
      <c r="G24" s="7">
        <v>16749</v>
      </c>
      <c r="H24" s="7">
        <v>9620</v>
      </c>
      <c r="I24" s="8">
        <v>3044</v>
      </c>
      <c r="J24" s="9">
        <v>623727</v>
      </c>
      <c r="K24" s="10">
        <v>289147</v>
      </c>
      <c r="L24" s="8">
        <v>0</v>
      </c>
      <c r="M24" s="63">
        <v>273720000</v>
      </c>
    </row>
    <row r="25" spans="1:37" ht="22.5" customHeight="1" x14ac:dyDescent="0.2">
      <c r="A25" s="4" t="s">
        <v>61</v>
      </c>
      <c r="B25" s="24">
        <v>9</v>
      </c>
      <c r="C25" s="25" t="s">
        <v>62</v>
      </c>
      <c r="D25" s="73">
        <f t="shared" si="4"/>
        <v>269352</v>
      </c>
      <c r="E25" s="74">
        <f t="shared" si="5"/>
        <v>22351</v>
      </c>
      <c r="F25" s="7">
        <v>13716</v>
      </c>
      <c r="G25" s="7">
        <v>7793</v>
      </c>
      <c r="H25" s="7">
        <v>842</v>
      </c>
      <c r="I25" s="8">
        <v>0</v>
      </c>
      <c r="J25" s="9">
        <v>247001</v>
      </c>
      <c r="K25" s="10">
        <v>109186</v>
      </c>
      <c r="L25" s="8">
        <v>0</v>
      </c>
      <c r="M25" s="63">
        <v>136970000</v>
      </c>
    </row>
    <row r="26" spans="1:37" ht="22.5" customHeight="1" x14ac:dyDescent="0.2">
      <c r="A26" s="4" t="s">
        <v>63</v>
      </c>
      <c r="B26" s="24">
        <v>10</v>
      </c>
      <c r="C26" s="25" t="s">
        <v>64</v>
      </c>
      <c r="D26" s="73">
        <f t="shared" si="4"/>
        <v>156356</v>
      </c>
      <c r="E26" s="74">
        <f t="shared" si="5"/>
        <v>19885</v>
      </c>
      <c r="F26" s="7">
        <v>16507</v>
      </c>
      <c r="G26" s="7">
        <v>2608</v>
      </c>
      <c r="H26" s="7">
        <v>110</v>
      </c>
      <c r="I26" s="8">
        <v>660</v>
      </c>
      <c r="J26" s="9">
        <v>136471</v>
      </c>
      <c r="K26" s="10">
        <v>0</v>
      </c>
      <c r="L26" s="8">
        <v>0</v>
      </c>
      <c r="M26" s="63">
        <v>28017000</v>
      </c>
    </row>
    <row r="27" spans="1:37" ht="22.5" customHeight="1" x14ac:dyDescent="0.2">
      <c r="A27" s="4" t="s">
        <v>65</v>
      </c>
      <c r="B27" s="24">
        <v>11</v>
      </c>
      <c r="C27" s="25" t="s">
        <v>66</v>
      </c>
      <c r="D27" s="73">
        <f t="shared" si="4"/>
        <v>81124</v>
      </c>
      <c r="E27" s="74">
        <f t="shared" si="5"/>
        <v>9061</v>
      </c>
      <c r="F27" s="7">
        <v>6881</v>
      </c>
      <c r="G27" s="7">
        <v>1640</v>
      </c>
      <c r="H27" s="7">
        <v>246</v>
      </c>
      <c r="I27" s="8">
        <v>294</v>
      </c>
      <c r="J27" s="9">
        <v>72063</v>
      </c>
      <c r="K27" s="10">
        <v>0</v>
      </c>
      <c r="L27" s="8">
        <v>0</v>
      </c>
      <c r="M27" s="63">
        <v>30840000</v>
      </c>
    </row>
    <row r="28" spans="1:37" ht="22.5" customHeight="1" x14ac:dyDescent="0.2">
      <c r="A28" s="4" t="s">
        <v>67</v>
      </c>
      <c r="B28" s="24">
        <v>12</v>
      </c>
      <c r="C28" s="25" t="s">
        <v>68</v>
      </c>
      <c r="D28" s="73">
        <f t="shared" si="4"/>
        <v>333184</v>
      </c>
      <c r="E28" s="74">
        <f t="shared" si="5"/>
        <v>41358</v>
      </c>
      <c r="F28" s="7">
        <v>31029</v>
      </c>
      <c r="G28" s="7">
        <v>4270</v>
      </c>
      <c r="H28" s="7">
        <v>1800</v>
      </c>
      <c r="I28" s="8">
        <v>4259</v>
      </c>
      <c r="J28" s="9">
        <v>291826</v>
      </c>
      <c r="K28" s="10">
        <v>0</v>
      </c>
      <c r="L28" s="8">
        <v>0</v>
      </c>
      <c r="M28" s="63">
        <v>72795000</v>
      </c>
    </row>
    <row r="29" spans="1:37" ht="22.5" customHeight="1" x14ac:dyDescent="0.2">
      <c r="A29" s="4" t="s">
        <v>69</v>
      </c>
      <c r="B29" s="24">
        <v>13</v>
      </c>
      <c r="C29" s="25" t="s">
        <v>70</v>
      </c>
      <c r="D29" s="73">
        <f t="shared" si="4"/>
        <v>181847</v>
      </c>
      <c r="E29" s="74">
        <f t="shared" si="5"/>
        <v>29250</v>
      </c>
      <c r="F29" s="7">
        <v>22110</v>
      </c>
      <c r="G29" s="7">
        <v>4790</v>
      </c>
      <c r="H29" s="7">
        <v>1100</v>
      </c>
      <c r="I29" s="8">
        <v>1250</v>
      </c>
      <c r="J29" s="9">
        <v>152597</v>
      </c>
      <c r="K29" s="10">
        <v>0</v>
      </c>
      <c r="L29" s="8">
        <v>0</v>
      </c>
      <c r="M29" s="63">
        <v>79700000</v>
      </c>
    </row>
    <row r="30" spans="1:37" ht="22.5" customHeight="1" x14ac:dyDescent="0.2">
      <c r="A30" s="4" t="s">
        <v>71</v>
      </c>
      <c r="B30" s="24">
        <v>14</v>
      </c>
      <c r="C30" s="25" t="s">
        <v>22</v>
      </c>
      <c r="D30" s="73">
        <f t="shared" si="4"/>
        <v>234000</v>
      </c>
      <c r="E30" s="74">
        <f t="shared" si="5"/>
        <v>35841</v>
      </c>
      <c r="F30" s="7">
        <v>27000</v>
      </c>
      <c r="G30" s="7">
        <v>4850</v>
      </c>
      <c r="H30" s="7">
        <v>3800</v>
      </c>
      <c r="I30" s="8">
        <v>191</v>
      </c>
      <c r="J30" s="9">
        <v>198159</v>
      </c>
      <c r="K30" s="10">
        <v>0</v>
      </c>
      <c r="L30" s="8">
        <v>0</v>
      </c>
      <c r="M30" s="63">
        <v>43131000</v>
      </c>
    </row>
    <row r="31" spans="1:37" ht="22.5" customHeight="1" x14ac:dyDescent="0.2">
      <c r="A31" s="4" t="s">
        <v>72</v>
      </c>
      <c r="B31" s="24">
        <v>15</v>
      </c>
      <c r="C31" s="25" t="s">
        <v>73</v>
      </c>
      <c r="D31" s="73">
        <f t="shared" si="4"/>
        <v>244661</v>
      </c>
      <c r="E31" s="74">
        <f t="shared" si="5"/>
        <v>61790</v>
      </c>
      <c r="F31" s="7">
        <v>53200</v>
      </c>
      <c r="G31" s="7">
        <v>5630</v>
      </c>
      <c r="H31" s="7">
        <v>560</v>
      </c>
      <c r="I31" s="8">
        <v>2400</v>
      </c>
      <c r="J31" s="9">
        <v>182871</v>
      </c>
      <c r="K31" s="10">
        <v>28200</v>
      </c>
      <c r="L31" s="8">
        <v>8000</v>
      </c>
      <c r="M31" s="63">
        <v>132400000</v>
      </c>
    </row>
    <row r="32" spans="1:37" ht="22.5" customHeight="1" x14ac:dyDescent="0.2">
      <c r="A32" s="4" t="s">
        <v>74</v>
      </c>
      <c r="B32" s="24">
        <v>16</v>
      </c>
      <c r="C32" s="25" t="s">
        <v>75</v>
      </c>
      <c r="D32" s="73">
        <f t="shared" si="4"/>
        <v>116629</v>
      </c>
      <c r="E32" s="74">
        <f t="shared" si="5"/>
        <v>15891</v>
      </c>
      <c r="F32" s="7">
        <v>12500</v>
      </c>
      <c r="G32" s="7">
        <v>2675</v>
      </c>
      <c r="H32" s="7">
        <v>500</v>
      </c>
      <c r="I32" s="8">
        <v>216</v>
      </c>
      <c r="J32" s="9">
        <v>100738</v>
      </c>
      <c r="K32" s="10">
        <v>0</v>
      </c>
      <c r="L32" s="8">
        <v>0</v>
      </c>
      <c r="M32" s="63">
        <v>36437000</v>
      </c>
    </row>
    <row r="33" spans="1:37" ht="22.5" customHeight="1" x14ac:dyDescent="0.2">
      <c r="A33" s="4" t="s">
        <v>76</v>
      </c>
      <c r="B33" s="24">
        <v>17</v>
      </c>
      <c r="C33" s="25" t="s">
        <v>77</v>
      </c>
      <c r="D33" s="73">
        <f t="shared" si="4"/>
        <v>103991</v>
      </c>
      <c r="E33" s="74">
        <f t="shared" si="5"/>
        <v>19550</v>
      </c>
      <c r="F33" s="7">
        <v>14500</v>
      </c>
      <c r="G33" s="7">
        <v>2450</v>
      </c>
      <c r="H33" s="7">
        <v>1500</v>
      </c>
      <c r="I33" s="8">
        <v>1100</v>
      </c>
      <c r="J33" s="9">
        <v>84441</v>
      </c>
      <c r="K33" s="10">
        <v>0</v>
      </c>
      <c r="L33" s="8">
        <v>0</v>
      </c>
      <c r="M33" s="63">
        <v>19290000</v>
      </c>
    </row>
    <row r="34" spans="1:37" ht="22.5" customHeight="1" x14ac:dyDescent="0.2">
      <c r="A34" s="4" t="s">
        <v>78</v>
      </c>
      <c r="B34" s="24">
        <v>18</v>
      </c>
      <c r="C34" s="25" t="s">
        <v>79</v>
      </c>
      <c r="D34" s="73">
        <f t="shared" si="4"/>
        <v>252565</v>
      </c>
      <c r="E34" s="74">
        <f t="shared" si="5"/>
        <v>34631</v>
      </c>
      <c r="F34" s="7">
        <v>28715</v>
      </c>
      <c r="G34" s="7">
        <v>4267</v>
      </c>
      <c r="H34" s="7">
        <v>491</v>
      </c>
      <c r="I34" s="8">
        <v>1158</v>
      </c>
      <c r="J34" s="9">
        <v>217934</v>
      </c>
      <c r="K34" s="10">
        <v>48743</v>
      </c>
      <c r="L34" s="8">
        <v>0</v>
      </c>
      <c r="M34" s="63">
        <v>53622000</v>
      </c>
    </row>
    <row r="35" spans="1:37" ht="22.5" customHeight="1" x14ac:dyDescent="0.2">
      <c r="A35" s="4" t="s">
        <v>80</v>
      </c>
      <c r="B35" s="24">
        <v>19</v>
      </c>
      <c r="C35" s="25" t="s">
        <v>81</v>
      </c>
      <c r="D35" s="75">
        <f t="shared" si="4"/>
        <v>157728</v>
      </c>
      <c r="E35" s="76">
        <f t="shared" si="5"/>
        <v>24170</v>
      </c>
      <c r="F35" s="29">
        <v>18319</v>
      </c>
      <c r="G35" s="29">
        <v>4468</v>
      </c>
      <c r="H35" s="29">
        <v>1383</v>
      </c>
      <c r="I35" s="30">
        <v>0</v>
      </c>
      <c r="J35" s="31">
        <v>133558</v>
      </c>
      <c r="K35" s="32">
        <v>39582</v>
      </c>
      <c r="L35" s="30">
        <v>0</v>
      </c>
      <c r="M35" s="63">
        <v>32406000</v>
      </c>
    </row>
    <row r="36" spans="1:37" ht="22.5" customHeight="1" x14ac:dyDescent="0.2">
      <c r="A36" s="4" t="s">
        <v>82</v>
      </c>
      <c r="B36" s="24">
        <v>20</v>
      </c>
      <c r="C36" s="25" t="s">
        <v>83</v>
      </c>
      <c r="D36" s="73">
        <f t="shared" si="4"/>
        <v>62966</v>
      </c>
      <c r="E36" s="74">
        <f t="shared" si="5"/>
        <v>8352</v>
      </c>
      <c r="F36" s="7">
        <v>6000</v>
      </c>
      <c r="G36" s="7">
        <v>1882</v>
      </c>
      <c r="H36" s="7">
        <v>470</v>
      </c>
      <c r="I36" s="8">
        <v>0</v>
      </c>
      <c r="J36" s="9">
        <v>54614</v>
      </c>
      <c r="K36" s="10">
        <v>0</v>
      </c>
      <c r="L36" s="8">
        <v>0</v>
      </c>
      <c r="M36" s="63">
        <v>19898000</v>
      </c>
    </row>
    <row r="37" spans="1:37" ht="22.5" customHeight="1" x14ac:dyDescent="0.2">
      <c r="A37" s="4" t="s">
        <v>84</v>
      </c>
      <c r="B37" s="24">
        <v>21</v>
      </c>
      <c r="C37" s="25" t="s">
        <v>85</v>
      </c>
      <c r="D37" s="73">
        <f t="shared" si="4"/>
        <v>280538</v>
      </c>
      <c r="E37" s="74">
        <f t="shared" si="5"/>
        <v>22593</v>
      </c>
      <c r="F37" s="7">
        <v>17414</v>
      </c>
      <c r="G37" s="7">
        <v>3910</v>
      </c>
      <c r="H37" s="7">
        <v>26</v>
      </c>
      <c r="I37" s="8">
        <v>1243</v>
      </c>
      <c r="J37" s="9">
        <v>257945</v>
      </c>
      <c r="K37" s="10">
        <v>0</v>
      </c>
      <c r="L37" s="8">
        <v>0</v>
      </c>
      <c r="M37" s="62">
        <v>91676000</v>
      </c>
    </row>
    <row r="38" spans="1:37" ht="22.5" customHeight="1" x14ac:dyDescent="0.2">
      <c r="A38" s="4" t="s">
        <v>86</v>
      </c>
      <c r="B38" s="24">
        <v>22</v>
      </c>
      <c r="C38" s="25" t="s">
        <v>87</v>
      </c>
      <c r="D38" s="75">
        <f t="shared" si="4"/>
        <v>94737</v>
      </c>
      <c r="E38" s="76">
        <f t="shared" si="5"/>
        <v>18823</v>
      </c>
      <c r="F38" s="43">
        <v>14423</v>
      </c>
      <c r="G38" s="43">
        <v>2453</v>
      </c>
      <c r="H38" s="43">
        <v>1947</v>
      </c>
      <c r="I38" s="44">
        <v>0</v>
      </c>
      <c r="J38" s="45">
        <v>75914</v>
      </c>
      <c r="K38" s="32">
        <v>0</v>
      </c>
      <c r="L38" s="30">
        <v>0</v>
      </c>
      <c r="M38" s="63">
        <v>31670000</v>
      </c>
    </row>
    <row r="39" spans="1:37" ht="22.5" customHeight="1" x14ac:dyDescent="0.2">
      <c r="A39" s="4" t="s">
        <v>88</v>
      </c>
      <c r="B39" s="24">
        <v>23</v>
      </c>
      <c r="C39" s="25" t="s">
        <v>89</v>
      </c>
      <c r="D39" s="73">
        <f t="shared" si="4"/>
        <v>227166</v>
      </c>
      <c r="E39" s="74">
        <f t="shared" si="5"/>
        <v>20000</v>
      </c>
      <c r="F39" s="7">
        <v>14500</v>
      </c>
      <c r="G39" s="7">
        <v>3300</v>
      </c>
      <c r="H39" s="7">
        <v>1500</v>
      </c>
      <c r="I39" s="8">
        <v>700</v>
      </c>
      <c r="J39" s="9">
        <v>207166</v>
      </c>
      <c r="K39" s="10">
        <v>0</v>
      </c>
      <c r="L39" s="8">
        <v>0</v>
      </c>
      <c r="M39" s="63">
        <v>25570000</v>
      </c>
    </row>
    <row r="40" spans="1:37" ht="22.5" customHeight="1" x14ac:dyDescent="0.2">
      <c r="A40" s="4" t="s">
        <v>90</v>
      </c>
      <c r="B40" s="24">
        <v>24</v>
      </c>
      <c r="C40" s="25" t="s">
        <v>91</v>
      </c>
      <c r="D40" s="73">
        <f t="shared" si="4"/>
        <v>512491</v>
      </c>
      <c r="E40" s="74">
        <f t="shared" si="5"/>
        <v>58336</v>
      </c>
      <c r="F40" s="7">
        <v>40980</v>
      </c>
      <c r="G40" s="7">
        <v>11948</v>
      </c>
      <c r="H40" s="7">
        <v>2580</v>
      </c>
      <c r="I40" s="8">
        <v>2828</v>
      </c>
      <c r="J40" s="9">
        <v>454155</v>
      </c>
      <c r="K40" s="10">
        <v>40977</v>
      </c>
      <c r="L40" s="8">
        <v>0</v>
      </c>
      <c r="M40" s="63">
        <v>125830000</v>
      </c>
    </row>
    <row r="41" spans="1:37" s="64" customFormat="1" ht="22.5" customHeight="1" x14ac:dyDescent="0.2">
      <c r="A41" s="4" t="s">
        <v>92</v>
      </c>
      <c r="B41" s="24">
        <v>25</v>
      </c>
      <c r="C41" s="25" t="s">
        <v>93</v>
      </c>
      <c r="D41" s="73">
        <f t="shared" si="4"/>
        <v>349831</v>
      </c>
      <c r="E41" s="74">
        <f t="shared" si="5"/>
        <v>27117</v>
      </c>
      <c r="F41" s="7">
        <v>19707</v>
      </c>
      <c r="G41" s="7">
        <v>4593</v>
      </c>
      <c r="H41" s="7">
        <v>760</v>
      </c>
      <c r="I41" s="8">
        <v>2057</v>
      </c>
      <c r="J41" s="9">
        <v>322714</v>
      </c>
      <c r="K41" s="10">
        <v>339</v>
      </c>
      <c r="L41" s="8">
        <v>0</v>
      </c>
      <c r="M41" s="63">
        <v>64730000</v>
      </c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</row>
    <row r="42" spans="1:37" ht="22.5" customHeight="1" x14ac:dyDescent="0.2">
      <c r="A42" s="4" t="s">
        <v>94</v>
      </c>
      <c r="B42" s="24">
        <v>26</v>
      </c>
      <c r="C42" s="25" t="s">
        <v>95</v>
      </c>
      <c r="D42" s="73">
        <f t="shared" si="4"/>
        <v>209952</v>
      </c>
      <c r="E42" s="74">
        <f t="shared" si="5"/>
        <v>37207</v>
      </c>
      <c r="F42" s="7">
        <v>31212</v>
      </c>
      <c r="G42" s="7">
        <v>5074</v>
      </c>
      <c r="H42" s="7">
        <v>921</v>
      </c>
      <c r="I42" s="8">
        <v>0</v>
      </c>
      <c r="J42" s="9">
        <v>172745</v>
      </c>
      <c r="K42" s="10">
        <v>0</v>
      </c>
      <c r="L42" s="8">
        <v>0</v>
      </c>
      <c r="M42" s="63">
        <v>64404000</v>
      </c>
    </row>
    <row r="43" spans="1:37" ht="22.5" customHeight="1" x14ac:dyDescent="0.2">
      <c r="A43" s="4" t="s">
        <v>96</v>
      </c>
      <c r="B43" s="24">
        <v>27</v>
      </c>
      <c r="C43" s="25" t="s">
        <v>97</v>
      </c>
      <c r="D43" s="73">
        <f t="shared" si="4"/>
        <v>117402</v>
      </c>
      <c r="E43" s="74">
        <f t="shared" si="5"/>
        <v>9707</v>
      </c>
      <c r="F43" s="7">
        <v>5769</v>
      </c>
      <c r="G43" s="7">
        <v>2505</v>
      </c>
      <c r="H43" s="7">
        <v>143</v>
      </c>
      <c r="I43" s="8">
        <v>1290</v>
      </c>
      <c r="J43" s="9">
        <v>107695</v>
      </c>
      <c r="K43" s="10">
        <v>0</v>
      </c>
      <c r="L43" s="8">
        <v>0</v>
      </c>
      <c r="M43" s="63">
        <v>25057000</v>
      </c>
    </row>
    <row r="44" spans="1:37" ht="22.5" customHeight="1" x14ac:dyDescent="0.2">
      <c r="A44" s="4" t="s">
        <v>98</v>
      </c>
      <c r="B44" s="24">
        <v>28</v>
      </c>
      <c r="C44" s="25" t="s">
        <v>99</v>
      </c>
      <c r="D44" s="75">
        <f t="shared" si="4"/>
        <v>62011</v>
      </c>
      <c r="E44" s="76">
        <f t="shared" si="5"/>
        <v>9783</v>
      </c>
      <c r="F44" s="7">
        <v>8000</v>
      </c>
      <c r="G44" s="7">
        <v>1683</v>
      </c>
      <c r="H44" s="7">
        <v>100</v>
      </c>
      <c r="I44" s="8">
        <v>0</v>
      </c>
      <c r="J44" s="9">
        <v>52228</v>
      </c>
      <c r="K44" s="10">
        <v>1670</v>
      </c>
      <c r="L44" s="8">
        <v>0</v>
      </c>
      <c r="M44" s="63">
        <v>21278000</v>
      </c>
    </row>
    <row r="45" spans="1:37" ht="22.5" customHeight="1" x14ac:dyDescent="0.2">
      <c r="A45" s="4" t="s">
        <v>100</v>
      </c>
      <c r="B45" s="24">
        <v>29</v>
      </c>
      <c r="C45" s="25" t="s">
        <v>101</v>
      </c>
      <c r="D45" s="75">
        <f t="shared" si="4"/>
        <v>118689</v>
      </c>
      <c r="E45" s="76">
        <f t="shared" si="5"/>
        <v>13273</v>
      </c>
      <c r="F45" s="29">
        <v>7660</v>
      </c>
      <c r="G45" s="29">
        <v>2741</v>
      </c>
      <c r="H45" s="29">
        <v>1000</v>
      </c>
      <c r="I45" s="30">
        <v>1872</v>
      </c>
      <c r="J45" s="31">
        <v>105416</v>
      </c>
      <c r="K45" s="32">
        <v>0</v>
      </c>
      <c r="L45" s="30">
        <v>0</v>
      </c>
      <c r="M45" s="63">
        <v>31850000</v>
      </c>
    </row>
    <row r="46" spans="1:37" ht="22.5" customHeight="1" x14ac:dyDescent="0.2">
      <c r="A46" s="4" t="s">
        <v>102</v>
      </c>
      <c r="B46" s="24">
        <v>30</v>
      </c>
      <c r="C46" s="25" t="s">
        <v>103</v>
      </c>
      <c r="D46" s="75">
        <f t="shared" si="4"/>
        <v>185261</v>
      </c>
      <c r="E46" s="76">
        <f t="shared" si="5"/>
        <v>22454</v>
      </c>
      <c r="F46" s="7">
        <v>17842</v>
      </c>
      <c r="G46" s="7">
        <v>3622</v>
      </c>
      <c r="H46" s="7">
        <v>990</v>
      </c>
      <c r="I46" s="8">
        <v>0</v>
      </c>
      <c r="J46" s="9">
        <v>162807</v>
      </c>
      <c r="K46" s="10">
        <v>2817</v>
      </c>
      <c r="L46" s="8">
        <v>0</v>
      </c>
      <c r="M46" s="63">
        <v>38290000</v>
      </c>
    </row>
    <row r="47" spans="1:37" ht="22.5" customHeight="1" x14ac:dyDescent="0.2">
      <c r="A47" s="4" t="s">
        <v>104</v>
      </c>
      <c r="B47" s="24">
        <v>31</v>
      </c>
      <c r="C47" s="25" t="s">
        <v>105</v>
      </c>
      <c r="D47" s="75">
        <f t="shared" si="4"/>
        <v>95475</v>
      </c>
      <c r="E47" s="76">
        <f t="shared" si="5"/>
        <v>12396</v>
      </c>
      <c r="F47" s="7">
        <v>8514</v>
      </c>
      <c r="G47" s="7">
        <v>2182</v>
      </c>
      <c r="H47" s="7">
        <v>1000</v>
      </c>
      <c r="I47" s="8">
        <v>700</v>
      </c>
      <c r="J47" s="9">
        <v>83079</v>
      </c>
      <c r="K47" s="10">
        <v>209</v>
      </c>
      <c r="L47" s="8">
        <v>0</v>
      </c>
      <c r="M47" s="63">
        <v>21610000</v>
      </c>
    </row>
    <row r="48" spans="1:37" ht="22.5" customHeight="1" x14ac:dyDescent="0.2">
      <c r="A48" s="4" t="s">
        <v>106</v>
      </c>
      <c r="B48" s="24">
        <v>32</v>
      </c>
      <c r="C48" s="25" t="s">
        <v>107</v>
      </c>
      <c r="D48" s="75">
        <f t="shared" si="4"/>
        <v>155047</v>
      </c>
      <c r="E48" s="76">
        <f t="shared" si="5"/>
        <v>26485</v>
      </c>
      <c r="F48" s="7">
        <v>20982</v>
      </c>
      <c r="G48" s="7">
        <v>3600</v>
      </c>
      <c r="H48" s="7">
        <v>1771</v>
      </c>
      <c r="I48" s="8">
        <v>132</v>
      </c>
      <c r="J48" s="9">
        <v>128562</v>
      </c>
      <c r="K48" s="10">
        <v>25224</v>
      </c>
      <c r="L48" s="8">
        <v>0</v>
      </c>
      <c r="M48" s="63">
        <v>65394132</v>
      </c>
    </row>
    <row r="49" spans="1:37" ht="22.5" customHeight="1" x14ac:dyDescent="0.2">
      <c r="A49" s="4" t="s">
        <v>108</v>
      </c>
      <c r="B49" s="24">
        <v>33</v>
      </c>
      <c r="C49" s="25" t="s">
        <v>109</v>
      </c>
      <c r="D49" s="75">
        <f t="shared" si="4"/>
        <v>275000</v>
      </c>
      <c r="E49" s="76">
        <f t="shared" si="5"/>
        <v>30150</v>
      </c>
      <c r="F49" s="29">
        <v>18500</v>
      </c>
      <c r="G49" s="29">
        <v>5000</v>
      </c>
      <c r="H49" s="29">
        <v>1650</v>
      </c>
      <c r="I49" s="30">
        <v>5000</v>
      </c>
      <c r="J49" s="31">
        <v>244850</v>
      </c>
      <c r="K49" s="10">
        <v>0</v>
      </c>
      <c r="L49" s="8">
        <v>0</v>
      </c>
      <c r="M49" s="63">
        <v>43606743</v>
      </c>
    </row>
    <row r="50" spans="1:37" ht="22.5" customHeight="1" x14ac:dyDescent="0.2">
      <c r="A50" s="4" t="s">
        <v>110</v>
      </c>
      <c r="B50" s="24">
        <v>34</v>
      </c>
      <c r="C50" s="25" t="s">
        <v>111</v>
      </c>
      <c r="D50" s="75">
        <f t="shared" si="4"/>
        <v>331579</v>
      </c>
      <c r="E50" s="76">
        <f t="shared" si="5"/>
        <v>26260</v>
      </c>
      <c r="F50" s="7">
        <v>21210</v>
      </c>
      <c r="G50" s="7">
        <v>3650</v>
      </c>
      <c r="H50" s="7">
        <v>1400</v>
      </c>
      <c r="I50" s="8">
        <v>0</v>
      </c>
      <c r="J50" s="9">
        <v>305319</v>
      </c>
      <c r="K50" s="10">
        <v>0</v>
      </c>
      <c r="L50" s="8">
        <v>0</v>
      </c>
      <c r="M50" s="63">
        <v>52766946</v>
      </c>
    </row>
    <row r="51" spans="1:37" ht="22.5" customHeight="1" x14ac:dyDescent="0.2">
      <c r="A51" s="4" t="s">
        <v>112</v>
      </c>
      <c r="B51" s="24">
        <v>35</v>
      </c>
      <c r="C51" s="25" t="s">
        <v>113</v>
      </c>
      <c r="D51" s="75">
        <f t="shared" si="4"/>
        <v>101845</v>
      </c>
      <c r="E51" s="76">
        <f t="shared" si="5"/>
        <v>16551</v>
      </c>
      <c r="F51" s="29">
        <v>13790</v>
      </c>
      <c r="G51" s="29">
        <v>2284</v>
      </c>
      <c r="H51" s="29">
        <v>477</v>
      </c>
      <c r="I51" s="30">
        <v>0</v>
      </c>
      <c r="J51" s="31">
        <v>85294</v>
      </c>
      <c r="K51" s="10">
        <v>19584</v>
      </c>
      <c r="L51" s="8">
        <v>0</v>
      </c>
      <c r="M51" s="63">
        <v>33703000</v>
      </c>
    </row>
    <row r="52" spans="1:37" ht="22.5" customHeight="1" x14ac:dyDescent="0.2">
      <c r="A52" s="4" t="s">
        <v>114</v>
      </c>
      <c r="B52" s="24">
        <v>36</v>
      </c>
      <c r="C52" s="25" t="s">
        <v>115</v>
      </c>
      <c r="D52" s="73">
        <f t="shared" si="4"/>
        <v>186458</v>
      </c>
      <c r="E52" s="74">
        <f t="shared" si="5"/>
        <v>21812</v>
      </c>
      <c r="F52" s="7">
        <v>15672</v>
      </c>
      <c r="G52" s="7">
        <v>4243</v>
      </c>
      <c r="H52" s="7">
        <v>140</v>
      </c>
      <c r="I52" s="8">
        <v>1757</v>
      </c>
      <c r="J52" s="9">
        <v>164646</v>
      </c>
      <c r="K52" s="10">
        <v>0</v>
      </c>
      <c r="L52" s="8">
        <v>0</v>
      </c>
      <c r="M52" s="63">
        <v>62500000</v>
      </c>
    </row>
    <row r="53" spans="1:37" ht="22.5" customHeight="1" x14ac:dyDescent="0.2">
      <c r="A53" s="4" t="s">
        <v>116</v>
      </c>
      <c r="B53" s="24">
        <v>37</v>
      </c>
      <c r="C53" s="25" t="s">
        <v>23</v>
      </c>
      <c r="D53" s="73">
        <f t="shared" si="4"/>
        <v>170325</v>
      </c>
      <c r="E53" s="74">
        <f t="shared" si="5"/>
        <v>19443</v>
      </c>
      <c r="F53" s="7">
        <v>15561</v>
      </c>
      <c r="G53" s="7">
        <v>2260</v>
      </c>
      <c r="H53" s="7">
        <v>1576</v>
      </c>
      <c r="I53" s="8">
        <v>46</v>
      </c>
      <c r="J53" s="9">
        <v>150882</v>
      </c>
      <c r="K53" s="10">
        <v>0</v>
      </c>
      <c r="L53" s="8">
        <v>0</v>
      </c>
      <c r="M53" s="63">
        <v>43960000</v>
      </c>
    </row>
    <row r="54" spans="1:37" ht="22.5" customHeight="1" x14ac:dyDescent="0.2">
      <c r="A54" s="4" t="s">
        <v>117</v>
      </c>
      <c r="B54" s="24">
        <v>38</v>
      </c>
      <c r="C54" s="25" t="s">
        <v>24</v>
      </c>
      <c r="D54" s="73">
        <f t="shared" si="4"/>
        <v>161378</v>
      </c>
      <c r="E54" s="74">
        <f t="shared" si="5"/>
        <v>15235</v>
      </c>
      <c r="F54" s="7">
        <v>11990</v>
      </c>
      <c r="G54" s="7">
        <v>2871</v>
      </c>
      <c r="H54" s="7">
        <v>374</v>
      </c>
      <c r="I54" s="8">
        <v>0</v>
      </c>
      <c r="J54" s="9">
        <v>146143</v>
      </c>
      <c r="K54" s="10">
        <v>0</v>
      </c>
      <c r="L54" s="8">
        <v>0</v>
      </c>
      <c r="M54" s="63">
        <v>28559000</v>
      </c>
    </row>
    <row r="55" spans="1:37" ht="22.5" customHeight="1" x14ac:dyDescent="0.2">
      <c r="A55" s="4" t="s">
        <v>118</v>
      </c>
      <c r="B55" s="24">
        <v>39</v>
      </c>
      <c r="C55" s="25" t="s">
        <v>119</v>
      </c>
      <c r="D55" s="75">
        <f t="shared" si="4"/>
        <v>198252</v>
      </c>
      <c r="E55" s="76">
        <f t="shared" si="5"/>
        <v>25557</v>
      </c>
      <c r="F55" s="7">
        <v>17156</v>
      </c>
      <c r="G55" s="7">
        <v>4889</v>
      </c>
      <c r="H55" s="7">
        <v>674</v>
      </c>
      <c r="I55" s="8">
        <v>2838</v>
      </c>
      <c r="J55" s="9">
        <v>172695</v>
      </c>
      <c r="K55" s="10">
        <v>0</v>
      </c>
      <c r="L55" s="8">
        <v>0</v>
      </c>
      <c r="M55" s="63">
        <v>32459000</v>
      </c>
    </row>
    <row r="56" spans="1:37" ht="22.5" customHeight="1" thickBot="1" x14ac:dyDescent="0.25">
      <c r="A56" s="4" t="s">
        <v>120</v>
      </c>
      <c r="B56" s="26">
        <v>40</v>
      </c>
      <c r="C56" s="27" t="s">
        <v>121</v>
      </c>
      <c r="D56" s="73">
        <f t="shared" si="4"/>
        <v>80697</v>
      </c>
      <c r="E56" s="74">
        <f t="shared" si="5"/>
        <v>19374</v>
      </c>
      <c r="F56" s="7">
        <v>15555</v>
      </c>
      <c r="G56" s="7">
        <v>1768</v>
      </c>
      <c r="H56" s="7">
        <v>1445</v>
      </c>
      <c r="I56" s="8">
        <v>606</v>
      </c>
      <c r="J56" s="9">
        <v>61323</v>
      </c>
      <c r="K56" s="10">
        <v>0</v>
      </c>
      <c r="L56" s="8">
        <v>0</v>
      </c>
      <c r="M56" s="65">
        <v>32180000</v>
      </c>
    </row>
    <row r="57" spans="1:37" s="61" customFormat="1" ht="22.5" customHeight="1" thickBot="1" x14ac:dyDescent="0.25">
      <c r="A57" s="4"/>
      <c r="B57" s="78" t="s">
        <v>14</v>
      </c>
      <c r="C57" s="79" t="s">
        <v>14</v>
      </c>
      <c r="D57" s="16">
        <f t="shared" ref="D57:M57" si="6">SUM(D17:D56)</f>
        <v>9618661</v>
      </c>
      <c r="E57" s="17">
        <f t="shared" si="6"/>
        <v>1205213</v>
      </c>
      <c r="F57" s="18">
        <f t="shared" si="6"/>
        <v>887131</v>
      </c>
      <c r="G57" s="18">
        <f t="shared" si="6"/>
        <v>213168</v>
      </c>
      <c r="H57" s="18">
        <f t="shared" si="6"/>
        <v>49162</v>
      </c>
      <c r="I57" s="28">
        <f t="shared" si="6"/>
        <v>55752</v>
      </c>
      <c r="J57" s="16">
        <f t="shared" si="6"/>
        <v>8413448</v>
      </c>
      <c r="K57" s="17">
        <f t="shared" si="6"/>
        <v>719937</v>
      </c>
      <c r="L57" s="21">
        <f t="shared" si="6"/>
        <v>8000</v>
      </c>
      <c r="M57" s="54">
        <f t="shared" si="6"/>
        <v>2964407853</v>
      </c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</row>
    <row r="58" spans="1:37" ht="22.5" customHeight="1" x14ac:dyDescent="0.2">
      <c r="A58" s="4" t="s">
        <v>122</v>
      </c>
      <c r="B58" s="22">
        <v>41</v>
      </c>
      <c r="C58" s="23" t="s">
        <v>123</v>
      </c>
      <c r="D58" s="73">
        <f t="shared" ref="D58:D65" si="7">+E58+J58</f>
        <v>29846</v>
      </c>
      <c r="E58" s="74">
        <f t="shared" ref="E58:E79" si="8">SUM(F58:I58)</f>
        <v>11541</v>
      </c>
      <c r="F58" s="7">
        <v>9000</v>
      </c>
      <c r="G58" s="7">
        <v>1400</v>
      </c>
      <c r="H58" s="7">
        <v>600</v>
      </c>
      <c r="I58" s="8">
        <v>541</v>
      </c>
      <c r="J58" s="9">
        <v>18305</v>
      </c>
      <c r="K58" s="10">
        <v>748</v>
      </c>
      <c r="L58" s="8">
        <v>748</v>
      </c>
      <c r="M58" s="66">
        <v>15356000</v>
      </c>
    </row>
    <row r="59" spans="1:37" ht="22.5" customHeight="1" x14ac:dyDescent="0.2">
      <c r="A59" s="4" t="s">
        <v>124</v>
      </c>
      <c r="B59" s="24">
        <v>42</v>
      </c>
      <c r="C59" s="25" t="s">
        <v>125</v>
      </c>
      <c r="D59" s="73">
        <f t="shared" si="7"/>
        <v>29667</v>
      </c>
      <c r="E59" s="74">
        <f t="shared" si="8"/>
        <v>6087</v>
      </c>
      <c r="F59" s="7">
        <v>3595</v>
      </c>
      <c r="G59" s="7">
        <v>1542</v>
      </c>
      <c r="H59" s="7">
        <v>590</v>
      </c>
      <c r="I59" s="8">
        <v>360</v>
      </c>
      <c r="J59" s="9">
        <v>23580</v>
      </c>
      <c r="K59" s="10">
        <v>0</v>
      </c>
      <c r="L59" s="8">
        <v>0</v>
      </c>
      <c r="M59" s="67">
        <v>8509000</v>
      </c>
    </row>
    <row r="60" spans="1:37" ht="22.5" customHeight="1" x14ac:dyDescent="0.2">
      <c r="A60" s="4" t="s">
        <v>126</v>
      </c>
      <c r="B60" s="24">
        <v>43</v>
      </c>
      <c r="C60" s="25" t="s">
        <v>127</v>
      </c>
      <c r="D60" s="73">
        <f t="shared" si="7"/>
        <v>73256</v>
      </c>
      <c r="E60" s="74">
        <f t="shared" si="8"/>
        <v>9276</v>
      </c>
      <c r="F60" s="7">
        <v>6008</v>
      </c>
      <c r="G60" s="7">
        <v>2201</v>
      </c>
      <c r="H60" s="7">
        <v>250</v>
      </c>
      <c r="I60" s="8">
        <v>817</v>
      </c>
      <c r="J60" s="9">
        <v>63980</v>
      </c>
      <c r="K60" s="10">
        <v>0</v>
      </c>
      <c r="L60" s="8">
        <v>0</v>
      </c>
      <c r="M60" s="67">
        <v>11160000</v>
      </c>
    </row>
    <row r="61" spans="1:37" ht="22.5" customHeight="1" x14ac:dyDescent="0.2">
      <c r="A61" s="4" t="s">
        <v>128</v>
      </c>
      <c r="B61" s="24">
        <v>44</v>
      </c>
      <c r="C61" s="25" t="s">
        <v>129</v>
      </c>
      <c r="D61" s="73">
        <f t="shared" si="7"/>
        <v>25373</v>
      </c>
      <c r="E61" s="74">
        <f t="shared" si="8"/>
        <v>4113</v>
      </c>
      <c r="F61" s="7">
        <v>3060</v>
      </c>
      <c r="G61" s="7">
        <v>603</v>
      </c>
      <c r="H61" s="7">
        <v>450</v>
      </c>
      <c r="I61" s="8">
        <v>0</v>
      </c>
      <c r="J61" s="9">
        <v>21260</v>
      </c>
      <c r="K61" s="10">
        <v>0</v>
      </c>
      <c r="L61" s="8">
        <v>0</v>
      </c>
      <c r="M61" s="67">
        <v>4967000</v>
      </c>
    </row>
    <row r="62" spans="1:37" ht="22.5" customHeight="1" x14ac:dyDescent="0.2">
      <c r="A62" s="4" t="s">
        <v>130</v>
      </c>
      <c r="B62" s="24">
        <v>45</v>
      </c>
      <c r="C62" s="25" t="s">
        <v>25</v>
      </c>
      <c r="D62" s="75">
        <f t="shared" si="7"/>
        <v>18376</v>
      </c>
      <c r="E62" s="76">
        <f t="shared" si="8"/>
        <v>2344</v>
      </c>
      <c r="F62" s="7">
        <v>2052</v>
      </c>
      <c r="G62" s="7">
        <v>292</v>
      </c>
      <c r="H62" s="7">
        <v>0</v>
      </c>
      <c r="I62" s="8">
        <v>0</v>
      </c>
      <c r="J62" s="9">
        <v>16032</v>
      </c>
      <c r="K62" s="10">
        <v>0</v>
      </c>
      <c r="L62" s="8">
        <v>0</v>
      </c>
      <c r="M62" s="67">
        <v>6998000</v>
      </c>
    </row>
    <row r="63" spans="1:37" ht="22.5" customHeight="1" x14ac:dyDescent="0.2">
      <c r="A63" s="4" t="s">
        <v>131</v>
      </c>
      <c r="B63" s="24">
        <v>46</v>
      </c>
      <c r="C63" s="25" t="s">
        <v>132</v>
      </c>
      <c r="D63" s="75">
        <f t="shared" si="7"/>
        <v>58150</v>
      </c>
      <c r="E63" s="76">
        <f t="shared" si="8"/>
        <v>6150</v>
      </c>
      <c r="F63" s="7">
        <v>4600</v>
      </c>
      <c r="G63" s="7">
        <v>1100</v>
      </c>
      <c r="H63" s="7">
        <v>450</v>
      </c>
      <c r="I63" s="8">
        <v>0</v>
      </c>
      <c r="J63" s="9">
        <v>52000</v>
      </c>
      <c r="K63" s="32">
        <v>0</v>
      </c>
      <c r="L63" s="8">
        <v>0</v>
      </c>
      <c r="M63" s="67">
        <v>12733880</v>
      </c>
    </row>
    <row r="64" spans="1:37" ht="22.5" customHeight="1" x14ac:dyDescent="0.2">
      <c r="A64" s="4" t="s">
        <v>133</v>
      </c>
      <c r="B64" s="24">
        <v>47</v>
      </c>
      <c r="C64" s="25" t="s">
        <v>134</v>
      </c>
      <c r="D64" s="75">
        <f t="shared" si="7"/>
        <v>34853</v>
      </c>
      <c r="E64" s="76">
        <f t="shared" si="8"/>
        <v>6569</v>
      </c>
      <c r="F64" s="7">
        <v>4500</v>
      </c>
      <c r="G64" s="7">
        <v>1051</v>
      </c>
      <c r="H64" s="7">
        <v>200</v>
      </c>
      <c r="I64" s="8">
        <v>818</v>
      </c>
      <c r="J64" s="9">
        <v>28284</v>
      </c>
      <c r="K64" s="32">
        <v>0</v>
      </c>
      <c r="L64" s="8">
        <v>0</v>
      </c>
      <c r="M64" s="67">
        <v>9323000</v>
      </c>
    </row>
    <row r="65" spans="1:37" ht="22.5" customHeight="1" x14ac:dyDescent="0.2">
      <c r="A65" s="4" t="s">
        <v>135</v>
      </c>
      <c r="B65" s="24">
        <v>48</v>
      </c>
      <c r="C65" s="25" t="s">
        <v>136</v>
      </c>
      <c r="D65" s="75">
        <f t="shared" si="7"/>
        <v>78687</v>
      </c>
      <c r="E65" s="76">
        <f t="shared" si="8"/>
        <v>12715</v>
      </c>
      <c r="F65" s="7">
        <v>11099</v>
      </c>
      <c r="G65" s="7">
        <v>1416</v>
      </c>
      <c r="H65" s="7">
        <v>200</v>
      </c>
      <c r="I65" s="8">
        <v>0</v>
      </c>
      <c r="J65" s="9">
        <v>65972</v>
      </c>
      <c r="K65" s="10">
        <v>2403</v>
      </c>
      <c r="L65" s="8">
        <v>2403</v>
      </c>
      <c r="M65" s="67">
        <v>16358000</v>
      </c>
    </row>
    <row r="66" spans="1:37" ht="22.5" customHeight="1" x14ac:dyDescent="0.2">
      <c r="A66" s="4" t="s">
        <v>137</v>
      </c>
      <c r="B66" s="24">
        <v>49</v>
      </c>
      <c r="C66" s="25" t="s">
        <v>138</v>
      </c>
      <c r="D66" s="75">
        <f>+E66+J66</f>
        <v>22736</v>
      </c>
      <c r="E66" s="77">
        <f t="shared" si="8"/>
        <v>4136</v>
      </c>
      <c r="F66" s="7">
        <v>3300</v>
      </c>
      <c r="G66" s="7">
        <v>636</v>
      </c>
      <c r="H66" s="7">
        <v>200</v>
      </c>
      <c r="I66" s="8">
        <v>0</v>
      </c>
      <c r="J66" s="9">
        <v>18600</v>
      </c>
      <c r="K66" s="10">
        <v>0</v>
      </c>
      <c r="L66" s="8">
        <v>0</v>
      </c>
      <c r="M66" s="67">
        <v>6559616</v>
      </c>
    </row>
    <row r="67" spans="1:37" ht="22.5" customHeight="1" x14ac:dyDescent="0.2">
      <c r="A67" s="4" t="s">
        <v>139</v>
      </c>
      <c r="B67" s="24">
        <v>50</v>
      </c>
      <c r="C67" s="25" t="s">
        <v>140</v>
      </c>
      <c r="D67" s="75">
        <f t="shared" ref="D67:D77" si="9">+E67+J67</f>
        <v>302</v>
      </c>
      <c r="E67" s="76">
        <f t="shared" si="8"/>
        <v>282</v>
      </c>
      <c r="F67" s="43">
        <v>240</v>
      </c>
      <c r="G67" s="43">
        <v>42</v>
      </c>
      <c r="H67" s="43">
        <v>0</v>
      </c>
      <c r="I67" s="44">
        <v>0</v>
      </c>
      <c r="J67" s="45">
        <v>20</v>
      </c>
      <c r="K67" s="32">
        <v>0</v>
      </c>
      <c r="L67" s="30">
        <v>0</v>
      </c>
      <c r="M67" s="67">
        <v>4069530</v>
      </c>
    </row>
    <row r="68" spans="1:37" ht="22.5" customHeight="1" x14ac:dyDescent="0.2">
      <c r="A68" s="4" t="s">
        <v>141</v>
      </c>
      <c r="B68" s="24">
        <v>51</v>
      </c>
      <c r="C68" s="25" t="s">
        <v>15</v>
      </c>
      <c r="D68" s="75">
        <f t="shared" si="9"/>
        <v>33378</v>
      </c>
      <c r="E68" s="76">
        <f t="shared" si="8"/>
        <v>7125</v>
      </c>
      <c r="F68" s="7">
        <v>6080</v>
      </c>
      <c r="G68" s="7">
        <v>645</v>
      </c>
      <c r="H68" s="7">
        <v>400</v>
      </c>
      <c r="I68" s="8">
        <v>0</v>
      </c>
      <c r="J68" s="9">
        <v>26253</v>
      </c>
      <c r="K68" s="10">
        <v>2319</v>
      </c>
      <c r="L68" s="8">
        <v>0</v>
      </c>
      <c r="M68" s="67">
        <v>8778000</v>
      </c>
    </row>
    <row r="69" spans="1:37" ht="22.5" customHeight="1" x14ac:dyDescent="0.2">
      <c r="A69" s="4" t="s">
        <v>142</v>
      </c>
      <c r="B69" s="24">
        <v>52</v>
      </c>
      <c r="C69" s="25" t="s">
        <v>143</v>
      </c>
      <c r="D69" s="75">
        <f t="shared" si="9"/>
        <v>23253</v>
      </c>
      <c r="E69" s="76">
        <f t="shared" si="8"/>
        <v>5661</v>
      </c>
      <c r="F69" s="29">
        <v>3748</v>
      </c>
      <c r="G69" s="29">
        <v>1645</v>
      </c>
      <c r="H69" s="29">
        <v>268</v>
      </c>
      <c r="I69" s="30">
        <v>0</v>
      </c>
      <c r="J69" s="31">
        <v>17592</v>
      </c>
      <c r="K69" s="32">
        <v>6798</v>
      </c>
      <c r="L69" s="8">
        <v>0</v>
      </c>
      <c r="M69" s="67">
        <v>5829000</v>
      </c>
    </row>
    <row r="70" spans="1:37" ht="22.5" customHeight="1" x14ac:dyDescent="0.2">
      <c r="A70" s="4" t="s">
        <v>144</v>
      </c>
      <c r="B70" s="24">
        <v>53</v>
      </c>
      <c r="C70" s="25" t="s">
        <v>145</v>
      </c>
      <c r="D70" s="73">
        <f t="shared" si="9"/>
        <v>1816</v>
      </c>
      <c r="E70" s="74">
        <f t="shared" si="8"/>
        <v>309</v>
      </c>
      <c r="F70" s="7">
        <v>198</v>
      </c>
      <c r="G70" s="7">
        <v>111</v>
      </c>
      <c r="H70" s="7">
        <v>0</v>
      </c>
      <c r="I70" s="8">
        <v>0</v>
      </c>
      <c r="J70" s="9">
        <v>1507</v>
      </c>
      <c r="K70" s="10">
        <v>0</v>
      </c>
      <c r="L70" s="8">
        <v>0</v>
      </c>
      <c r="M70" s="67">
        <v>2763000</v>
      </c>
    </row>
    <row r="71" spans="1:37" ht="22.5" customHeight="1" x14ac:dyDescent="0.2">
      <c r="A71" s="4" t="s">
        <v>146</v>
      </c>
      <c r="B71" s="24">
        <v>54</v>
      </c>
      <c r="C71" s="25" t="s">
        <v>147</v>
      </c>
      <c r="D71" s="73">
        <f t="shared" si="9"/>
        <v>12351</v>
      </c>
      <c r="E71" s="74">
        <f t="shared" si="8"/>
        <v>952</v>
      </c>
      <c r="F71" s="7">
        <v>750</v>
      </c>
      <c r="G71" s="7">
        <v>202</v>
      </c>
      <c r="H71" s="7">
        <v>0</v>
      </c>
      <c r="I71" s="8">
        <v>0</v>
      </c>
      <c r="J71" s="9">
        <v>11399</v>
      </c>
      <c r="K71" s="10">
        <v>0</v>
      </c>
      <c r="L71" s="8">
        <v>0</v>
      </c>
      <c r="M71" s="68">
        <v>10812000</v>
      </c>
    </row>
    <row r="72" spans="1:37" s="64" customFormat="1" ht="22.5" customHeight="1" x14ac:dyDescent="0.2">
      <c r="A72" s="4" t="s">
        <v>148</v>
      </c>
      <c r="B72" s="24">
        <v>55</v>
      </c>
      <c r="C72" s="25" t="s">
        <v>149</v>
      </c>
      <c r="D72" s="73">
        <f t="shared" si="9"/>
        <v>14213</v>
      </c>
      <c r="E72" s="74">
        <f t="shared" si="8"/>
        <v>2249</v>
      </c>
      <c r="F72" s="7">
        <v>1800</v>
      </c>
      <c r="G72" s="7">
        <v>449</v>
      </c>
      <c r="H72" s="7">
        <v>0</v>
      </c>
      <c r="I72" s="8">
        <v>0</v>
      </c>
      <c r="J72" s="9">
        <v>11964</v>
      </c>
      <c r="K72" s="10">
        <v>0</v>
      </c>
      <c r="L72" s="8">
        <v>0</v>
      </c>
      <c r="M72" s="67">
        <v>5978305</v>
      </c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</row>
    <row r="73" spans="1:37" ht="22.5" customHeight="1" x14ac:dyDescent="0.2">
      <c r="A73" s="4" t="s">
        <v>150</v>
      </c>
      <c r="B73" s="24">
        <v>56</v>
      </c>
      <c r="C73" s="25" t="s">
        <v>151</v>
      </c>
      <c r="D73" s="73">
        <f t="shared" si="9"/>
        <v>640</v>
      </c>
      <c r="E73" s="74">
        <f t="shared" si="8"/>
        <v>640</v>
      </c>
      <c r="F73" s="7">
        <v>600</v>
      </c>
      <c r="G73" s="7">
        <v>40</v>
      </c>
      <c r="H73" s="7">
        <v>0</v>
      </c>
      <c r="I73" s="8">
        <v>0</v>
      </c>
      <c r="J73" s="9">
        <v>0</v>
      </c>
      <c r="K73" s="10">
        <v>0</v>
      </c>
      <c r="L73" s="8">
        <v>0</v>
      </c>
      <c r="M73" s="67">
        <v>5745311</v>
      </c>
    </row>
    <row r="74" spans="1:37" s="64" customFormat="1" ht="22.5" customHeight="1" x14ac:dyDescent="0.2">
      <c r="A74" s="4" t="s">
        <v>152</v>
      </c>
      <c r="B74" s="24">
        <v>57</v>
      </c>
      <c r="C74" s="6" t="s">
        <v>153</v>
      </c>
      <c r="D74" s="73">
        <f t="shared" si="9"/>
        <v>42204</v>
      </c>
      <c r="E74" s="74">
        <f t="shared" si="8"/>
        <v>13383</v>
      </c>
      <c r="F74" s="7">
        <v>10676</v>
      </c>
      <c r="G74" s="7">
        <v>1783</v>
      </c>
      <c r="H74" s="7">
        <v>650</v>
      </c>
      <c r="I74" s="8">
        <v>274</v>
      </c>
      <c r="J74" s="9">
        <v>28821</v>
      </c>
      <c r="K74" s="10">
        <v>0</v>
      </c>
      <c r="L74" s="8">
        <v>0</v>
      </c>
      <c r="M74" s="67">
        <v>13526000</v>
      </c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</row>
    <row r="75" spans="1:37" ht="22.5" customHeight="1" x14ac:dyDescent="0.2">
      <c r="A75" s="4" t="s">
        <v>154</v>
      </c>
      <c r="B75" s="24">
        <v>58</v>
      </c>
      <c r="C75" s="25" t="s">
        <v>155</v>
      </c>
      <c r="D75" s="73">
        <f t="shared" si="9"/>
        <v>103760</v>
      </c>
      <c r="E75" s="74">
        <f t="shared" si="8"/>
        <v>14069</v>
      </c>
      <c r="F75" s="7">
        <v>11975</v>
      </c>
      <c r="G75" s="7">
        <v>2094</v>
      </c>
      <c r="H75" s="72" t="s">
        <v>9</v>
      </c>
      <c r="I75" s="8">
        <v>0</v>
      </c>
      <c r="J75" s="9">
        <v>89691</v>
      </c>
      <c r="K75" s="10">
        <v>0</v>
      </c>
      <c r="L75" s="8">
        <v>0</v>
      </c>
      <c r="M75" s="67">
        <v>18544804</v>
      </c>
    </row>
    <row r="76" spans="1:37" ht="22.5" customHeight="1" x14ac:dyDescent="0.2">
      <c r="A76" s="4" t="s">
        <v>156</v>
      </c>
      <c r="B76" s="24">
        <v>59</v>
      </c>
      <c r="C76" s="25" t="s">
        <v>157</v>
      </c>
      <c r="D76" s="73">
        <f t="shared" si="9"/>
        <v>55804</v>
      </c>
      <c r="E76" s="74">
        <f t="shared" si="8"/>
        <v>10430</v>
      </c>
      <c r="F76" s="7">
        <v>7700</v>
      </c>
      <c r="G76" s="7">
        <v>1994</v>
      </c>
      <c r="H76" s="7">
        <v>700</v>
      </c>
      <c r="I76" s="8">
        <v>36</v>
      </c>
      <c r="J76" s="9">
        <v>45374</v>
      </c>
      <c r="K76" s="10">
        <v>0</v>
      </c>
      <c r="L76" s="8">
        <v>0</v>
      </c>
      <c r="M76" s="67">
        <v>11806000</v>
      </c>
    </row>
    <row r="77" spans="1:37" ht="22.5" customHeight="1" x14ac:dyDescent="0.2">
      <c r="A77" s="4" t="s">
        <v>158</v>
      </c>
      <c r="B77" s="24">
        <v>60</v>
      </c>
      <c r="C77" s="25" t="s">
        <v>159</v>
      </c>
      <c r="D77" s="73">
        <f t="shared" si="9"/>
        <v>11933</v>
      </c>
      <c r="E77" s="74">
        <f t="shared" si="8"/>
        <v>2023</v>
      </c>
      <c r="F77" s="7">
        <v>1342</v>
      </c>
      <c r="G77" s="7">
        <v>566</v>
      </c>
      <c r="H77" s="7">
        <v>115</v>
      </c>
      <c r="I77" s="8">
        <v>0</v>
      </c>
      <c r="J77" s="9">
        <v>9910</v>
      </c>
      <c r="K77" s="10">
        <v>1000</v>
      </c>
      <c r="L77" s="8">
        <v>1000</v>
      </c>
      <c r="M77" s="67">
        <v>4755000</v>
      </c>
    </row>
    <row r="78" spans="1:37" ht="22.5" customHeight="1" x14ac:dyDescent="0.2">
      <c r="A78" s="4" t="s">
        <v>160</v>
      </c>
      <c r="B78" s="24">
        <v>61</v>
      </c>
      <c r="C78" s="25" t="s">
        <v>161</v>
      </c>
      <c r="D78" s="73">
        <f>+E78+J78</f>
        <v>24206</v>
      </c>
      <c r="E78" s="74">
        <f>SUM(F78:I78)</f>
        <v>4994</v>
      </c>
      <c r="F78" s="7">
        <v>3762</v>
      </c>
      <c r="G78" s="7">
        <v>968</v>
      </c>
      <c r="H78" s="7">
        <v>264</v>
      </c>
      <c r="I78" s="8">
        <v>0</v>
      </c>
      <c r="J78" s="9">
        <v>19212</v>
      </c>
      <c r="K78" s="10">
        <v>0</v>
      </c>
      <c r="L78" s="8">
        <v>0</v>
      </c>
      <c r="M78" s="69">
        <v>8778000</v>
      </c>
    </row>
    <row r="79" spans="1:37" ht="22.5" customHeight="1" x14ac:dyDescent="0.2">
      <c r="A79" s="4" t="s">
        <v>162</v>
      </c>
      <c r="B79" s="24">
        <v>62</v>
      </c>
      <c r="C79" s="25" t="s">
        <v>163</v>
      </c>
      <c r="D79" s="73">
        <f>+E79+J79</f>
        <v>46375</v>
      </c>
      <c r="E79" s="74">
        <f t="shared" si="8"/>
        <v>9587</v>
      </c>
      <c r="F79" s="7">
        <v>7027</v>
      </c>
      <c r="G79" s="7">
        <v>1849</v>
      </c>
      <c r="H79" s="7">
        <v>675</v>
      </c>
      <c r="I79" s="8">
        <v>36</v>
      </c>
      <c r="J79" s="9">
        <v>36788</v>
      </c>
      <c r="K79" s="10">
        <v>0</v>
      </c>
      <c r="L79" s="47">
        <v>0</v>
      </c>
      <c r="M79" s="70">
        <v>14111879</v>
      </c>
    </row>
    <row r="80" spans="1:37" ht="22.5" customHeight="1" thickBot="1" x14ac:dyDescent="0.25">
      <c r="A80" s="4" t="s">
        <v>164</v>
      </c>
      <c r="B80" s="26">
        <v>63</v>
      </c>
      <c r="C80" s="27" t="s">
        <v>165</v>
      </c>
      <c r="D80" s="73">
        <f>+E80+J80</f>
        <v>40326</v>
      </c>
      <c r="E80" s="74">
        <f>SUM(F80:I80)</f>
        <v>4303</v>
      </c>
      <c r="F80" s="7">
        <v>2513</v>
      </c>
      <c r="G80" s="7">
        <v>1000</v>
      </c>
      <c r="H80" s="7">
        <v>187</v>
      </c>
      <c r="I80" s="8">
        <v>603</v>
      </c>
      <c r="J80" s="9">
        <v>36023</v>
      </c>
      <c r="K80" s="10">
        <v>0</v>
      </c>
      <c r="L80" s="8">
        <v>0</v>
      </c>
      <c r="M80" s="67">
        <v>6890000</v>
      </c>
    </row>
    <row r="81" spans="1:37" s="61" customFormat="1" ht="22.5" customHeight="1" thickBot="1" x14ac:dyDescent="0.25">
      <c r="A81" s="5"/>
      <c r="B81" s="78" t="s">
        <v>16</v>
      </c>
      <c r="C81" s="79" t="s">
        <v>166</v>
      </c>
      <c r="D81" s="16">
        <f t="shared" ref="D81:M81" si="10">SUM(D58:D80)</f>
        <v>781505</v>
      </c>
      <c r="E81" s="17">
        <f t="shared" si="10"/>
        <v>138938</v>
      </c>
      <c r="F81" s="18">
        <f t="shared" si="10"/>
        <v>105625</v>
      </c>
      <c r="G81" s="18">
        <f t="shared" si="10"/>
        <v>23629</v>
      </c>
      <c r="H81" s="18">
        <f t="shared" si="10"/>
        <v>6199</v>
      </c>
      <c r="I81" s="28">
        <f t="shared" si="10"/>
        <v>3485</v>
      </c>
      <c r="J81" s="16">
        <f t="shared" si="10"/>
        <v>642567</v>
      </c>
      <c r="K81" s="17">
        <f t="shared" si="10"/>
        <v>13268</v>
      </c>
      <c r="L81" s="21">
        <f t="shared" si="10"/>
        <v>4151</v>
      </c>
      <c r="M81" s="33">
        <f t="shared" si="10"/>
        <v>214351325</v>
      </c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</row>
    <row r="82" spans="1:37" s="61" customFormat="1" ht="22.5" customHeight="1" thickBot="1" x14ac:dyDescent="0.25">
      <c r="A82" s="5"/>
      <c r="B82" s="78" t="s">
        <v>0</v>
      </c>
      <c r="C82" s="79"/>
      <c r="D82" s="34">
        <f t="shared" ref="D82:L82" si="11">+D81+D57+D16+D7</f>
        <v>10539998</v>
      </c>
      <c r="E82" s="35">
        <f t="shared" si="11"/>
        <v>1435874</v>
      </c>
      <c r="F82" s="36">
        <f t="shared" si="11"/>
        <v>1038259</v>
      </c>
      <c r="G82" s="36">
        <f t="shared" si="11"/>
        <v>259985</v>
      </c>
      <c r="H82" s="36">
        <f t="shared" si="11"/>
        <v>58551</v>
      </c>
      <c r="I82" s="37">
        <f t="shared" si="11"/>
        <v>79079</v>
      </c>
      <c r="J82" s="34">
        <f t="shared" si="11"/>
        <v>9104124</v>
      </c>
      <c r="K82" s="35">
        <f t="shared" si="11"/>
        <v>748505</v>
      </c>
      <c r="L82" s="38">
        <f t="shared" si="11"/>
        <v>12151</v>
      </c>
      <c r="M82" s="39">
        <f>+M81+M57+M16+M7</f>
        <v>5298503178</v>
      </c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</row>
    <row r="83" spans="1:37" ht="13" x14ac:dyDescent="0.2">
      <c r="D83" s="71"/>
      <c r="E83" s="71"/>
    </row>
  </sheetData>
  <autoFilter ref="A4:AK82" xr:uid="{906BC92B-BD46-489D-B544-4BD696FD08B9}">
    <filterColumn colId="1" showButton="0"/>
  </autoFilter>
  <mergeCells count="16">
    <mergeCell ref="B82:C82"/>
    <mergeCell ref="D1:M1"/>
    <mergeCell ref="B2:C4"/>
    <mergeCell ref="D2:J2"/>
    <mergeCell ref="K2:L2"/>
    <mergeCell ref="M2:M4"/>
    <mergeCell ref="D3:D4"/>
    <mergeCell ref="E3:I3"/>
    <mergeCell ref="J3:J4"/>
    <mergeCell ref="K3:K4"/>
    <mergeCell ref="L3:L4"/>
    <mergeCell ref="M5:M6"/>
    <mergeCell ref="B7:C7"/>
    <mergeCell ref="B16:C16"/>
    <mergeCell ref="B57:C57"/>
    <mergeCell ref="B81:C81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scale="64" firstPageNumber="55" fitToHeight="0" orientation="portrait" useFirstPageNumber="1" r:id="rId1"/>
  <headerFooter>
    <oddFooter>&amp;C&amp;"ＭＳ Ｐ明朝,標準"－&amp;P－</oddFooter>
  </headerFooter>
  <rowBreaks count="1" manualBreakCount="1">
    <brk id="57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8FC6-6856-40B4-8074-056C344A5ECB}">
  <sheetPr codeName="Sheet14"/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Ⅴ経費(1)</vt:lpstr>
      <vt:lpstr>Sheet1</vt:lpstr>
      <vt:lpstr>'Ⅴ経費(1)'!Print_Area</vt:lpstr>
      <vt:lpstr>'Ⅴ経費(1)'!Print_Titles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飯島 俊（熊谷図書館）</cp:lastModifiedBy>
  <cp:lastPrinted>2025-08-11T04:45:29Z</cp:lastPrinted>
  <dcterms:created xsi:type="dcterms:W3CDTF">2020-04-17T08:08:10Z</dcterms:created>
  <dcterms:modified xsi:type="dcterms:W3CDTF">2025-08-11T04:45:32Z</dcterms:modified>
</cp:coreProperties>
</file>